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8580"/>
  </bookViews>
  <sheets>
    <sheet name="Impact-Bank" sheetId="6" r:id="rId1"/>
    <sheet name="MitBank" sheetId="5" r:id="rId2"/>
    <sheet name="Impact-PRM" sheetId="3" r:id="rId3"/>
  </sheets>
  <definedNames>
    <definedName name="_xlnm.Print_Area" localSheetId="0">'Impact-Bank'!$A$1:$J$19,'Impact-Bank'!$A$21:$J$27</definedName>
    <definedName name="_xlnm.Print_Area" localSheetId="2">'Impact-PRM'!$A$1:$J$43,'Impact-PRM'!$A$45:$J$50</definedName>
    <definedName name="_xlnm.Print_Area" localSheetId="1">MitBank!$A$1:$J$27,MitBank!#REF!</definedName>
    <definedName name="_xlnm.Print_Titles" localSheetId="0">'Impact-Bank'!$1:$5</definedName>
    <definedName name="_xlnm.Print_Titles" localSheetId="2">'Impact-PRM'!$1:$5</definedName>
    <definedName name="_xlnm.Print_Titles" localSheetId="1">MitBank!$1:$5</definedName>
  </definedNames>
  <calcPr calcId="125725"/>
</workbook>
</file>

<file path=xl/calcChain.xml><?xml version="1.0" encoding="utf-8"?>
<calcChain xmlns="http://schemas.openxmlformats.org/spreadsheetml/2006/main">
  <c r="J24" i="5"/>
  <c r="I24"/>
  <c r="H24"/>
  <c r="G24"/>
  <c r="F24"/>
  <c r="E24"/>
  <c r="D24"/>
  <c r="C24"/>
  <c r="J23"/>
  <c r="I23"/>
  <c r="H23"/>
  <c r="G23"/>
  <c r="F23"/>
  <c r="E23"/>
  <c r="D23"/>
  <c r="C23"/>
  <c r="J47" i="3"/>
  <c r="I47"/>
  <c r="I50" s="1"/>
  <c r="H47"/>
  <c r="G47"/>
  <c r="F47"/>
  <c r="E47"/>
  <c r="D47"/>
  <c r="J50"/>
  <c r="C47"/>
  <c r="C50" s="1"/>
  <c r="J23" i="6"/>
  <c r="I23"/>
  <c r="H23"/>
  <c r="G23"/>
  <c r="G26" s="1"/>
  <c r="F23"/>
  <c r="E23"/>
  <c r="D23"/>
  <c r="C23"/>
  <c r="J49" i="3"/>
  <c r="I49"/>
  <c r="H49"/>
  <c r="G49"/>
  <c r="F49"/>
  <c r="E49"/>
  <c r="D49"/>
  <c r="C49"/>
  <c r="J25" i="6"/>
  <c r="I25"/>
  <c r="H25"/>
  <c r="G25"/>
  <c r="F25"/>
  <c r="E25"/>
  <c r="D25"/>
  <c r="C25"/>
  <c r="J15"/>
  <c r="I15"/>
  <c r="H15"/>
  <c r="G15"/>
  <c r="F15"/>
  <c r="E15"/>
  <c r="D15"/>
  <c r="C15"/>
  <c r="J13"/>
  <c r="I13"/>
  <c r="H13"/>
  <c r="G13"/>
  <c r="F13"/>
  <c r="E13"/>
  <c r="D13"/>
  <c r="C13"/>
  <c r="J11"/>
  <c r="I11"/>
  <c r="H11"/>
  <c r="G11"/>
  <c r="F11"/>
  <c r="E11"/>
  <c r="D11"/>
  <c r="C11"/>
  <c r="J9"/>
  <c r="I9"/>
  <c r="I16" s="1"/>
  <c r="I18" s="1"/>
  <c r="H9"/>
  <c r="H16" s="1"/>
  <c r="H18" s="1"/>
  <c r="G9"/>
  <c r="F9"/>
  <c r="E9"/>
  <c r="E16" s="1"/>
  <c r="E18" s="1"/>
  <c r="D9"/>
  <c r="D16" s="1"/>
  <c r="D18" s="1"/>
  <c r="C9"/>
  <c r="C16" s="1"/>
  <c r="C18" s="1"/>
  <c r="J21" i="5"/>
  <c r="I21"/>
  <c r="H21"/>
  <c r="G21"/>
  <c r="F21"/>
  <c r="E21"/>
  <c r="D21"/>
  <c r="C21"/>
  <c r="J19"/>
  <c r="I19"/>
  <c r="H19"/>
  <c r="G19"/>
  <c r="F19"/>
  <c r="E19"/>
  <c r="D19"/>
  <c r="C19"/>
  <c r="J17"/>
  <c r="I17"/>
  <c r="H17"/>
  <c r="G17"/>
  <c r="F17"/>
  <c r="E17"/>
  <c r="D17"/>
  <c r="C17"/>
  <c r="J15"/>
  <c r="I15"/>
  <c r="H15"/>
  <c r="G15"/>
  <c r="F15"/>
  <c r="E15"/>
  <c r="D15"/>
  <c r="C15"/>
  <c r="J13"/>
  <c r="I13"/>
  <c r="H13"/>
  <c r="G13"/>
  <c r="F13"/>
  <c r="E13"/>
  <c r="D13"/>
  <c r="C13"/>
  <c r="J11"/>
  <c r="I11"/>
  <c r="H11"/>
  <c r="G11"/>
  <c r="F11"/>
  <c r="E11"/>
  <c r="D11"/>
  <c r="C11"/>
  <c r="J9"/>
  <c r="I9"/>
  <c r="H9"/>
  <c r="G9"/>
  <c r="F9"/>
  <c r="E9"/>
  <c r="D9"/>
  <c r="C9"/>
  <c r="J15" i="3"/>
  <c r="I15"/>
  <c r="H15"/>
  <c r="G15"/>
  <c r="F15"/>
  <c r="E15"/>
  <c r="D15"/>
  <c r="C15"/>
  <c r="H50" l="1"/>
  <c r="G50"/>
  <c r="J26" i="6"/>
  <c r="I26"/>
  <c r="F26"/>
  <c r="H26"/>
  <c r="D26"/>
  <c r="D50" i="3"/>
  <c r="G26" i="5"/>
  <c r="F26"/>
  <c r="J16" i="6"/>
  <c r="J18" s="1"/>
  <c r="E26" i="5"/>
  <c r="I26"/>
  <c r="D26"/>
  <c r="C26"/>
  <c r="J26"/>
  <c r="H26"/>
  <c r="F50" i="3"/>
  <c r="E50"/>
  <c r="G16" i="6"/>
  <c r="G18" s="1"/>
  <c r="F16"/>
  <c r="F18" s="1"/>
  <c r="E26"/>
  <c r="C26"/>
  <c r="J39" i="3"/>
  <c r="I39"/>
  <c r="H39"/>
  <c r="G39"/>
  <c r="F39"/>
  <c r="E39"/>
  <c r="D39"/>
  <c r="C39"/>
  <c r="J37"/>
  <c r="I37"/>
  <c r="H37"/>
  <c r="G37"/>
  <c r="F37"/>
  <c r="E37"/>
  <c r="D37"/>
  <c r="C37"/>
  <c r="J35"/>
  <c r="I35"/>
  <c r="H35"/>
  <c r="G35"/>
  <c r="F35"/>
  <c r="E35"/>
  <c r="D35"/>
  <c r="C35"/>
  <c r="J33"/>
  <c r="I33"/>
  <c r="H33"/>
  <c r="G33"/>
  <c r="F33"/>
  <c r="E33"/>
  <c r="D33"/>
  <c r="C33"/>
  <c r="J31"/>
  <c r="I31"/>
  <c r="H31"/>
  <c r="G31"/>
  <c r="F31"/>
  <c r="E31"/>
  <c r="D31"/>
  <c r="C31"/>
  <c r="J29"/>
  <c r="I29"/>
  <c r="H29"/>
  <c r="G29"/>
  <c r="F29"/>
  <c r="E29"/>
  <c r="D29"/>
  <c r="C29"/>
  <c r="J27"/>
  <c r="I27"/>
  <c r="H27"/>
  <c r="G27"/>
  <c r="F27"/>
  <c r="E27"/>
  <c r="D27"/>
  <c r="C27"/>
  <c r="J25"/>
  <c r="I25"/>
  <c r="H25"/>
  <c r="G25"/>
  <c r="F25"/>
  <c r="E25"/>
  <c r="D25"/>
  <c r="C25"/>
  <c r="J23"/>
  <c r="J40" s="1"/>
  <c r="I23"/>
  <c r="I40" s="1"/>
  <c r="H23"/>
  <c r="H40" s="1"/>
  <c r="G23"/>
  <c r="G40" s="1"/>
  <c r="F23"/>
  <c r="F40" s="1"/>
  <c r="E23"/>
  <c r="E40" s="1"/>
  <c r="D23"/>
  <c r="D40" s="1"/>
  <c r="C23"/>
  <c r="C40" s="1"/>
  <c r="J13"/>
  <c r="I13"/>
  <c r="H13"/>
  <c r="G13"/>
  <c r="F13"/>
  <c r="E13"/>
  <c r="D13"/>
  <c r="C13"/>
  <c r="J11"/>
  <c r="I11"/>
  <c r="H11"/>
  <c r="G11"/>
  <c r="F11"/>
  <c r="E11"/>
  <c r="D11"/>
  <c r="C11"/>
  <c r="J9"/>
  <c r="J16" s="1"/>
  <c r="I9"/>
  <c r="H9"/>
  <c r="H16" s="1"/>
  <c r="G9"/>
  <c r="G16" s="1"/>
  <c r="F9"/>
  <c r="F16" s="1"/>
  <c r="E9"/>
  <c r="D9"/>
  <c r="D16" s="1"/>
  <c r="C9"/>
  <c r="J19" i="6" l="1"/>
  <c r="D27" s="1"/>
  <c r="J27" i="5"/>
  <c r="E16" i="3"/>
  <c r="E18" s="1"/>
  <c r="D42"/>
  <c r="C42"/>
  <c r="I16"/>
  <c r="I18" s="1"/>
  <c r="H42"/>
  <c r="G42"/>
  <c r="F42"/>
  <c r="J42"/>
  <c r="I42"/>
  <c r="E42"/>
  <c r="C16"/>
  <c r="C18" s="1"/>
  <c r="H18"/>
  <c r="G18"/>
  <c r="J18"/>
  <c r="F18"/>
  <c r="D18"/>
  <c r="H27" i="6" l="1"/>
  <c r="G27"/>
  <c r="F27"/>
  <c r="E27"/>
  <c r="C27"/>
  <c r="I27"/>
  <c r="J27"/>
  <c r="J43" i="3"/>
  <c r="J19"/>
</calcChain>
</file>

<file path=xl/comments1.xml><?xml version="1.0" encoding="utf-8"?>
<comments xmlns="http://schemas.openxmlformats.org/spreadsheetml/2006/main">
  <authors>
    <author>B2ODSSDP</author>
  </authors>
  <commentList>
    <comment ref="B8" authorId="0">
      <text>
        <r>
          <rPr>
            <sz val="12"/>
            <color indexed="81"/>
            <rFont val="Times New Roman"/>
            <family val="1"/>
          </rPr>
          <t>Mitigation TypeMitigation Type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B2ODSSDP</author>
  </authors>
  <commentList>
    <comment ref="B22" authorId="0">
      <text>
        <r>
          <rPr>
            <sz val="12"/>
            <color indexed="81"/>
            <rFont val="Times New Roman"/>
            <family val="1"/>
          </rPr>
          <t>Mitigation TypeMitigation Type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<sst xmlns="http://schemas.openxmlformats.org/spreadsheetml/2006/main" count="542" uniqueCount="115">
  <si>
    <t>Mitigation Type</t>
  </si>
  <si>
    <t>Management</t>
  </si>
  <si>
    <t>None</t>
  </si>
  <si>
    <t>Site Protection</t>
  </si>
  <si>
    <t>Define none as those projects that are self sustaining or do not require perpetual water control structures</t>
  </si>
  <si>
    <t>Project Implementation</t>
  </si>
  <si>
    <t>Development Impacts</t>
  </si>
  <si>
    <t>O&amp;G Impact</t>
  </si>
  <si>
    <t>Size</t>
  </si>
  <si>
    <t>Corridor</t>
  </si>
  <si>
    <t>Impacts</t>
  </si>
  <si>
    <t>&gt;500</t>
  </si>
  <si>
    <t>Passive</t>
  </si>
  <si>
    <t>Active</t>
  </si>
  <si>
    <t>Wetland Status</t>
  </si>
  <si>
    <t>Secure</t>
  </si>
  <si>
    <t>Degraded</t>
  </si>
  <si>
    <t>Habitat Condition</t>
  </si>
  <si>
    <t>Hydrologic Condition</t>
  </si>
  <si>
    <t>Low</t>
  </si>
  <si>
    <t>High</t>
  </si>
  <si>
    <t>Med</t>
  </si>
  <si>
    <t>Imp 1</t>
  </si>
  <si>
    <t>Imp 2</t>
  </si>
  <si>
    <t>Imp 3</t>
  </si>
  <si>
    <t>Imp 4</t>
  </si>
  <si>
    <t>Imp 5</t>
  </si>
  <si>
    <t>CEMVN Acct #</t>
  </si>
  <si>
    <t>Acres Impacted</t>
  </si>
  <si>
    <t>Imp 6</t>
  </si>
  <si>
    <t>Watershed Basin</t>
  </si>
  <si>
    <t>Kind</t>
  </si>
  <si>
    <t>Imp 7</t>
  </si>
  <si>
    <t>Imp 8</t>
  </si>
  <si>
    <t>Sum x Area Affected:</t>
  </si>
  <si>
    <t>Sum:</t>
  </si>
  <si>
    <r>
      <rPr>
        <sz val="10"/>
        <color theme="1"/>
        <rFont val="Calibri"/>
        <family val="2"/>
      </rPr>
      <t>∑</t>
    </r>
    <r>
      <rPr>
        <sz val="10"/>
        <color theme="1"/>
        <rFont val="Times New Roman"/>
        <family val="1"/>
      </rPr>
      <t xml:space="preserve"> Impacts:</t>
    </r>
  </si>
  <si>
    <r>
      <rPr>
        <sz val="10"/>
        <color theme="1"/>
        <rFont val="Calibri"/>
        <family val="2"/>
      </rPr>
      <t>∑</t>
    </r>
    <r>
      <rPr>
        <sz val="10"/>
        <color theme="1"/>
        <rFont val="Times New Roman"/>
        <family val="1"/>
      </rPr>
      <t xml:space="preserve"> Mitigation:</t>
    </r>
  </si>
  <si>
    <t>Select Bank:</t>
  </si>
  <si>
    <t>Kind:</t>
  </si>
  <si>
    <t>Acres Required:</t>
  </si>
  <si>
    <t>Bank 1</t>
  </si>
  <si>
    <t>Bank 2</t>
  </si>
  <si>
    <t>Bank 3</t>
  </si>
  <si>
    <t>Bank 4</t>
  </si>
  <si>
    <t>Bank 5</t>
  </si>
  <si>
    <t>Bank 6</t>
  </si>
  <si>
    <t>Bank 7</t>
  </si>
  <si>
    <t>Bank 8</t>
  </si>
  <si>
    <t>PRM 1</t>
  </si>
  <si>
    <t>PRM 2</t>
  </si>
  <si>
    <t>PRM 3</t>
  </si>
  <si>
    <t>PRM 4</t>
  </si>
  <si>
    <t>PRM 5</t>
  </si>
  <si>
    <t>PRM 6</t>
  </si>
  <si>
    <t>PRM 7</t>
  </si>
  <si>
    <t>PRM 8</t>
  </si>
  <si>
    <t>Area:</t>
  </si>
  <si>
    <t>RID</t>
  </si>
  <si>
    <t>Pick Here</t>
  </si>
  <si>
    <t>FeeTrans</t>
  </si>
  <si>
    <t>ConsServ</t>
  </si>
  <si>
    <t>InSucc</t>
  </si>
  <si>
    <t>EBLI</t>
  </si>
  <si>
    <t>NI</t>
  </si>
  <si>
    <t>SevDiv</t>
  </si>
  <si>
    <t>InKind</t>
  </si>
  <si>
    <t>OutKind</t>
  </si>
  <si>
    <t>Buffer</t>
  </si>
  <si>
    <t>Max</t>
  </si>
  <si>
    <t>Min</t>
  </si>
  <si>
    <t>Re-Est</t>
  </si>
  <si>
    <t>Rehab</t>
  </si>
  <si>
    <t>Enhanc</t>
  </si>
  <si>
    <t>Preser</t>
  </si>
  <si>
    <t>Mitigation Potential:</t>
  </si>
  <si>
    <t>Bank Value:</t>
  </si>
  <si>
    <t>Bank Mit</t>
  </si>
  <si>
    <t>Impact Type</t>
  </si>
  <si>
    <t>RID=Rare,Imperilied and Difficult to Replace</t>
  </si>
  <si>
    <t>Louisiana Wetland Rapid Assessment Method (LRAM)</t>
  </si>
  <si>
    <t>Full/Perm</t>
  </si>
  <si>
    <t>Partial/Temp</t>
  </si>
  <si>
    <t>Impact Factors</t>
  </si>
  <si>
    <t>Mitigation Factors</t>
  </si>
  <si>
    <t>500 : 100</t>
  </si>
  <si>
    <t>Less than 100</t>
  </si>
  <si>
    <t>Before</t>
  </si>
  <si>
    <t>After</t>
  </si>
  <si>
    <t>SiteDivBor</t>
  </si>
  <si>
    <t>Buffer / Upland Incl</t>
  </si>
  <si>
    <t>If additional credits will be obtained from a mitigation bank, use the Bank Mit below.</t>
  </si>
  <si>
    <t>Area 1</t>
  </si>
  <si>
    <t>Area 2</t>
  </si>
  <si>
    <t>Area 3</t>
  </si>
  <si>
    <t>Area 4</t>
  </si>
  <si>
    <t>Area 5</t>
  </si>
  <si>
    <t>Area 6</t>
  </si>
  <si>
    <t>Area 7</t>
  </si>
  <si>
    <t>Area 8</t>
  </si>
  <si>
    <t>Rehab PineSavann</t>
  </si>
  <si>
    <t>Reest swamp</t>
  </si>
  <si>
    <t>Reest marsh</t>
  </si>
  <si>
    <t>Enhanc blh</t>
  </si>
  <si>
    <t>Rehab blh</t>
  </si>
  <si>
    <t>Enhan sw</t>
  </si>
  <si>
    <t>Acres Mitigation</t>
  </si>
  <si>
    <t>Atchafalaya</t>
  </si>
  <si>
    <t>Barataria</t>
  </si>
  <si>
    <t>Calcasieu</t>
  </si>
  <si>
    <t>Lake Pontchartrain</t>
  </si>
  <si>
    <t>Mermentau</t>
  </si>
  <si>
    <t>Mississippi</t>
  </si>
  <si>
    <t>Terrebonne</t>
  </si>
  <si>
    <t>Vermilion-Teche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</si>
</sst>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;;;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9"/>
      <color indexed="81"/>
      <name val="Tahoma"/>
      <family val="2"/>
    </font>
    <font>
      <sz val="12"/>
      <color indexed="8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0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0" fontId="0" fillId="0" borderId="1" xfId="0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164" fontId="1" fillId="0" borderId="1" xfId="0" applyNumberFormat="1" applyFont="1" applyFill="1" applyBorder="1"/>
    <xf numFmtId="0" fontId="1" fillId="0" borderId="8" xfId="0" applyFont="1" applyFill="1" applyBorder="1" applyAlignment="1">
      <alignment horizontal="right"/>
    </xf>
    <xf numFmtId="164" fontId="0" fillId="0" borderId="8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165" fontId="0" fillId="0" borderId="0" xfId="0" applyNumberFormat="1"/>
    <xf numFmtId="0" fontId="0" fillId="0" borderId="0" xfId="0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Protection="1"/>
    <xf numFmtId="164" fontId="1" fillId="0" borderId="1" xfId="0" applyNumberFormat="1" applyFont="1" applyBorder="1" applyProtection="1"/>
    <xf numFmtId="164" fontId="1" fillId="0" borderId="1" xfId="0" applyNumberFormat="1" applyFont="1" applyFill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164" fontId="1" fillId="0" borderId="0" xfId="0" applyNumberFormat="1" applyFont="1" applyBorder="1" applyProtection="1"/>
    <xf numFmtId="0" fontId="1" fillId="0" borderId="0" xfId="0" applyFont="1" applyProtection="1"/>
    <xf numFmtId="0" fontId="0" fillId="0" borderId="1" xfId="0" applyFill="1" applyBorder="1" applyProtection="1"/>
    <xf numFmtId="164" fontId="0" fillId="0" borderId="1" xfId="0" applyNumberFormat="1" applyFill="1" applyBorder="1" applyProtection="1"/>
    <xf numFmtId="164" fontId="0" fillId="0" borderId="1" xfId="0" applyNumberFormat="1" applyBorder="1" applyProtection="1"/>
    <xf numFmtId="0" fontId="1" fillId="0" borderId="1" xfId="0" applyFont="1" applyBorder="1" applyAlignment="1" applyProtection="1">
      <alignment horizontal="right"/>
    </xf>
    <xf numFmtId="0" fontId="1" fillId="0" borderId="1" xfId="0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165" fontId="0" fillId="0" borderId="0" xfId="0" applyNumberFormat="1" applyProtection="1"/>
    <xf numFmtId="0" fontId="0" fillId="0" borderId="0" xfId="0" applyProtection="1"/>
    <xf numFmtId="0" fontId="1" fillId="0" borderId="0" xfId="0" applyFont="1" applyBorder="1" applyAlignment="1" applyProtection="1">
      <alignment horizontal="left" vertical="center" wrapText="1"/>
    </xf>
    <xf numFmtId="164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textRotation="90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" vertical="center" textRotation="90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1" fillId="0" borderId="9" xfId="0" applyFont="1" applyBorder="1" applyAlignment="1" applyProtection="1">
      <alignment horizontal="center" vertical="center" textRotation="90"/>
    </xf>
    <xf numFmtId="0" fontId="1" fillId="0" borderId="10" xfId="0" applyFont="1" applyBorder="1" applyAlignment="1" applyProtection="1">
      <alignment horizontal="center" vertical="center" textRotation="90"/>
    </xf>
    <xf numFmtId="0" fontId="0" fillId="0" borderId="11" xfId="0" applyBorder="1" applyAlignment="1" applyProtection="1">
      <alignment horizontal="center" vertical="center" textRotation="90"/>
    </xf>
    <xf numFmtId="0" fontId="1" fillId="0" borderId="1" xfId="0" applyFont="1" applyBorder="1" applyAlignment="1" applyProtection="1">
      <alignment horizontal="center" vertical="center" textRotation="90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5"/>
  <sheetViews>
    <sheetView tabSelected="1" workbookViewId="0">
      <selection activeCell="C3" sqref="C3:E3"/>
    </sheetView>
  </sheetViews>
  <sheetFormatPr defaultColWidth="8.77734375" defaultRowHeight="14.4"/>
  <cols>
    <col min="1" max="1" width="4.77734375" style="45" customWidth="1"/>
    <col min="2" max="2" width="18.6640625" style="45" customWidth="1"/>
    <col min="3" max="3" width="10.33203125" style="45" customWidth="1"/>
    <col min="4" max="10" width="8.6640625" style="45" customWidth="1"/>
    <col min="11" max="16384" width="8.77734375" style="45"/>
  </cols>
  <sheetData>
    <row r="1" spans="1:13">
      <c r="A1" s="54" t="s">
        <v>80</v>
      </c>
      <c r="B1" s="54"/>
      <c r="C1" s="54"/>
      <c r="D1" s="54"/>
      <c r="E1" s="54"/>
      <c r="F1" s="54"/>
      <c r="G1" s="54"/>
      <c r="H1" s="54"/>
      <c r="I1" s="54"/>
    </row>
    <row r="2" spans="1:13" ht="6" customHeight="1"/>
    <row r="3" spans="1:13">
      <c r="A3" s="37"/>
      <c r="B3" s="43" t="s">
        <v>27</v>
      </c>
      <c r="C3" s="55"/>
      <c r="D3" s="55"/>
      <c r="E3" s="56"/>
      <c r="F3" s="37"/>
      <c r="G3" s="37"/>
      <c r="H3" s="37"/>
      <c r="I3" s="37"/>
      <c r="J3" s="37"/>
      <c r="K3" s="37"/>
      <c r="L3" s="37"/>
      <c r="M3" s="37"/>
    </row>
    <row r="4" spans="1:13">
      <c r="A4" s="37"/>
      <c r="B4" s="43" t="s">
        <v>28</v>
      </c>
      <c r="C4" s="27"/>
      <c r="D4" s="35"/>
      <c r="E4" s="34"/>
      <c r="F4" s="37"/>
      <c r="G4" s="37"/>
      <c r="H4" s="37"/>
      <c r="I4" s="37"/>
      <c r="J4" s="37"/>
      <c r="K4" s="37"/>
      <c r="L4" s="37"/>
      <c r="M4" s="37"/>
    </row>
    <row r="5" spans="1:13">
      <c r="A5" s="37"/>
      <c r="B5" s="43" t="s">
        <v>30</v>
      </c>
      <c r="C5" s="55"/>
      <c r="D5" s="55"/>
      <c r="E5" s="56"/>
      <c r="F5" s="37"/>
      <c r="G5" s="37"/>
      <c r="H5" s="37"/>
      <c r="I5" s="37"/>
      <c r="J5" s="37"/>
      <c r="K5" s="37"/>
      <c r="L5" s="37"/>
      <c r="M5" s="37"/>
    </row>
    <row r="6" spans="1:13" ht="4.0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>
      <c r="A7" s="37"/>
      <c r="B7" s="37"/>
      <c r="C7" s="48" t="s">
        <v>22</v>
      </c>
      <c r="D7" s="48" t="s">
        <v>23</v>
      </c>
      <c r="E7" s="48" t="s">
        <v>24</v>
      </c>
      <c r="F7" s="48" t="s">
        <v>25</v>
      </c>
      <c r="G7" s="48" t="s">
        <v>26</v>
      </c>
      <c r="H7" s="48" t="s">
        <v>29</v>
      </c>
      <c r="I7" s="48" t="s">
        <v>32</v>
      </c>
      <c r="J7" s="48" t="s">
        <v>33</v>
      </c>
      <c r="K7" s="37"/>
      <c r="L7" s="37"/>
      <c r="M7" s="37"/>
    </row>
    <row r="8" spans="1:13">
      <c r="A8" s="57" t="s">
        <v>83</v>
      </c>
      <c r="B8" s="31" t="s">
        <v>14</v>
      </c>
      <c r="C8" s="28" t="s">
        <v>59</v>
      </c>
      <c r="D8" s="28" t="s">
        <v>59</v>
      </c>
      <c r="E8" s="28" t="s">
        <v>59</v>
      </c>
      <c r="F8" s="28" t="s">
        <v>59</v>
      </c>
      <c r="G8" s="28" t="s">
        <v>59</v>
      </c>
      <c r="H8" s="28" t="s">
        <v>59</v>
      </c>
      <c r="I8" s="28" t="s">
        <v>59</v>
      </c>
      <c r="J8" s="28" t="s">
        <v>59</v>
      </c>
      <c r="K8" s="37"/>
      <c r="L8" s="37"/>
      <c r="M8" s="37"/>
    </row>
    <row r="9" spans="1:13">
      <c r="A9" s="58"/>
      <c r="B9" s="31"/>
      <c r="C9" s="32">
        <f t="shared" ref="C9:J9" si="0">HLOOKUP(C8, $B32:$E33,2,FALSE)</f>
        <v>0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32">
        <f t="shared" si="0"/>
        <v>0</v>
      </c>
      <c r="I9" s="32">
        <f t="shared" si="0"/>
        <v>0</v>
      </c>
      <c r="J9" s="32">
        <f t="shared" si="0"/>
        <v>0</v>
      </c>
      <c r="K9" s="37"/>
      <c r="L9" s="37"/>
      <c r="M9" s="37"/>
    </row>
    <row r="10" spans="1:13">
      <c r="A10" s="58"/>
      <c r="B10" s="31" t="s">
        <v>17</v>
      </c>
      <c r="C10" s="28" t="s">
        <v>59</v>
      </c>
      <c r="D10" s="28" t="s">
        <v>59</v>
      </c>
      <c r="E10" s="28" t="s">
        <v>59</v>
      </c>
      <c r="F10" s="28" t="s">
        <v>59</v>
      </c>
      <c r="G10" s="28" t="s">
        <v>59</v>
      </c>
      <c r="H10" s="28" t="s">
        <v>59</v>
      </c>
      <c r="I10" s="28" t="s">
        <v>59</v>
      </c>
      <c r="J10" s="28" t="s">
        <v>59</v>
      </c>
      <c r="K10" s="37"/>
      <c r="L10" s="37"/>
      <c r="M10" s="37"/>
    </row>
    <row r="11" spans="1:13">
      <c r="A11" s="58"/>
      <c r="B11" s="31"/>
      <c r="C11" s="32">
        <f t="shared" ref="C11:J11" si="1">HLOOKUP(C10, $B35:$E36, 2,FALSE)</f>
        <v>0</v>
      </c>
      <c r="D11" s="32">
        <f t="shared" si="1"/>
        <v>0</v>
      </c>
      <c r="E11" s="32">
        <f t="shared" si="1"/>
        <v>0</v>
      </c>
      <c r="F11" s="32">
        <f t="shared" si="1"/>
        <v>0</v>
      </c>
      <c r="G11" s="32">
        <f t="shared" si="1"/>
        <v>0</v>
      </c>
      <c r="H11" s="32">
        <f t="shared" si="1"/>
        <v>0</v>
      </c>
      <c r="I11" s="32">
        <f t="shared" si="1"/>
        <v>0</v>
      </c>
      <c r="J11" s="32">
        <f t="shared" si="1"/>
        <v>0</v>
      </c>
      <c r="K11" s="37"/>
      <c r="L11" s="37"/>
      <c r="M11" s="37"/>
    </row>
    <row r="12" spans="1:13">
      <c r="A12" s="58"/>
      <c r="B12" s="31" t="s">
        <v>18</v>
      </c>
      <c r="C12" s="28" t="s">
        <v>59</v>
      </c>
      <c r="D12" s="28" t="s">
        <v>59</v>
      </c>
      <c r="E12" s="28" t="s">
        <v>59</v>
      </c>
      <c r="F12" s="28" t="s">
        <v>59</v>
      </c>
      <c r="G12" s="28" t="s">
        <v>59</v>
      </c>
      <c r="H12" s="28" t="s">
        <v>59</v>
      </c>
      <c r="I12" s="28" t="s">
        <v>59</v>
      </c>
      <c r="J12" s="28" t="s">
        <v>59</v>
      </c>
      <c r="K12" s="37"/>
      <c r="L12" s="37"/>
      <c r="M12" s="37"/>
    </row>
    <row r="13" spans="1:13">
      <c r="A13" s="58"/>
      <c r="B13" s="31"/>
      <c r="C13" s="32">
        <f t="shared" ref="C13:J13" si="2">HLOOKUP(C12, $B35:$E36, 2,FALSE)</f>
        <v>0</v>
      </c>
      <c r="D13" s="32">
        <f t="shared" si="2"/>
        <v>0</v>
      </c>
      <c r="E13" s="32">
        <f t="shared" si="2"/>
        <v>0</v>
      </c>
      <c r="F13" s="32">
        <f t="shared" si="2"/>
        <v>0</v>
      </c>
      <c r="G13" s="32">
        <f t="shared" si="2"/>
        <v>0</v>
      </c>
      <c r="H13" s="32">
        <f t="shared" si="2"/>
        <v>0</v>
      </c>
      <c r="I13" s="32">
        <f t="shared" si="2"/>
        <v>0</v>
      </c>
      <c r="J13" s="32">
        <f t="shared" si="2"/>
        <v>0</v>
      </c>
      <c r="K13" s="37"/>
      <c r="L13" s="37"/>
      <c r="M13" s="37"/>
    </row>
    <row r="14" spans="1:13">
      <c r="A14" s="59"/>
      <c r="B14" s="31" t="s">
        <v>78</v>
      </c>
      <c r="C14" s="29" t="s">
        <v>59</v>
      </c>
      <c r="D14" s="29" t="s">
        <v>59</v>
      </c>
      <c r="E14" s="29" t="s">
        <v>59</v>
      </c>
      <c r="F14" s="29" t="s">
        <v>59</v>
      </c>
      <c r="G14" s="29" t="s">
        <v>59</v>
      </c>
      <c r="H14" s="29" t="s">
        <v>59</v>
      </c>
      <c r="I14" s="29" t="s">
        <v>59</v>
      </c>
      <c r="J14" s="29" t="s">
        <v>59</v>
      </c>
      <c r="K14" s="37"/>
      <c r="L14" s="37"/>
      <c r="M14" s="37"/>
    </row>
    <row r="15" spans="1:13">
      <c r="A15" s="49"/>
      <c r="B15" s="31"/>
      <c r="C15" s="32">
        <f t="shared" ref="C15:J15" si="3">HLOOKUP(C14,$B88:$D89,2,FALSE)</f>
        <v>0</v>
      </c>
      <c r="D15" s="32">
        <f t="shared" si="3"/>
        <v>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7"/>
      <c r="L15" s="37"/>
      <c r="M15" s="37"/>
    </row>
    <row r="16" spans="1:13">
      <c r="A16" s="49"/>
      <c r="B16" s="41" t="s">
        <v>35</v>
      </c>
      <c r="C16" s="32">
        <f>C9+C11+C13+C15</f>
        <v>0</v>
      </c>
      <c r="D16" s="32">
        <f t="shared" ref="D16:J16" si="4">D9+D11+D13+D15</f>
        <v>0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7"/>
      <c r="L16" s="37"/>
      <c r="M16" s="37"/>
    </row>
    <row r="17" spans="1:15">
      <c r="A17" s="49"/>
      <c r="B17" s="41" t="s">
        <v>57</v>
      </c>
      <c r="C17" s="28"/>
      <c r="D17" s="28"/>
      <c r="E17" s="28"/>
      <c r="F17" s="28"/>
      <c r="G17" s="28"/>
      <c r="H17" s="28"/>
      <c r="I17" s="28"/>
      <c r="J17" s="28"/>
      <c r="K17" s="37"/>
      <c r="L17" s="37"/>
      <c r="M17" s="37"/>
    </row>
    <row r="18" spans="1:15">
      <c r="A18" s="49"/>
      <c r="B18" s="41" t="s">
        <v>34</v>
      </c>
      <c r="C18" s="33">
        <f>C17*C16</f>
        <v>0</v>
      </c>
      <c r="D18" s="33">
        <f t="shared" ref="D18:J18" si="5">D17*D16</f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si="5"/>
        <v>0</v>
      </c>
      <c r="I18" s="33">
        <f t="shared" si="5"/>
        <v>0</v>
      </c>
      <c r="J18" s="33">
        <f t="shared" si="5"/>
        <v>0</v>
      </c>
      <c r="K18" s="37"/>
      <c r="L18" s="37"/>
      <c r="M18" s="37"/>
    </row>
    <row r="19" spans="1:15">
      <c r="A19" s="49"/>
      <c r="B19" s="34"/>
      <c r="C19" s="34"/>
      <c r="D19" s="34"/>
      <c r="E19" s="34"/>
      <c r="F19" s="34"/>
      <c r="G19" s="34"/>
      <c r="H19" s="34"/>
      <c r="I19" s="35" t="s">
        <v>36</v>
      </c>
      <c r="J19" s="36">
        <f>SUM(C18:J18)</f>
        <v>0</v>
      </c>
      <c r="K19" s="37"/>
      <c r="L19" s="37"/>
      <c r="M19" s="37"/>
    </row>
    <row r="20" spans="1: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5">
      <c r="A21" s="37"/>
      <c r="C21" s="50" t="s">
        <v>41</v>
      </c>
      <c r="D21" s="50" t="s">
        <v>42</v>
      </c>
      <c r="E21" s="50" t="s">
        <v>43</v>
      </c>
      <c r="F21" s="50" t="s">
        <v>44</v>
      </c>
      <c r="G21" s="50" t="s">
        <v>45</v>
      </c>
      <c r="H21" s="50" t="s">
        <v>46</v>
      </c>
      <c r="I21" s="50" t="s">
        <v>47</v>
      </c>
      <c r="J21" s="50" t="s">
        <v>48</v>
      </c>
      <c r="K21" s="37"/>
      <c r="L21" s="37"/>
      <c r="M21" s="37"/>
    </row>
    <row r="22" spans="1:15">
      <c r="A22" s="53" t="s">
        <v>77</v>
      </c>
      <c r="B22" s="41" t="s">
        <v>38</v>
      </c>
      <c r="C22" s="30" t="s">
        <v>59</v>
      </c>
      <c r="D22" s="30" t="s">
        <v>59</v>
      </c>
      <c r="E22" s="30" t="s">
        <v>59</v>
      </c>
      <c r="F22" s="30" t="s">
        <v>59</v>
      </c>
      <c r="G22" s="30" t="s">
        <v>59</v>
      </c>
      <c r="H22" s="30" t="s">
        <v>59</v>
      </c>
      <c r="I22" s="30" t="s">
        <v>59</v>
      </c>
      <c r="J22" s="30" t="s">
        <v>59</v>
      </c>
    </row>
    <row r="23" spans="1:15">
      <c r="A23" s="53"/>
      <c r="B23" s="41" t="s">
        <v>76</v>
      </c>
      <c r="C23" s="38">
        <f>VLOOKUP(C22,B79:C85,2,0)</f>
        <v>0</v>
      </c>
      <c r="D23" s="38">
        <f>VLOOKUP(D22,B79:C85,2,0)</f>
        <v>0</v>
      </c>
      <c r="E23" s="38">
        <f>VLOOKUP(E22,B79:C85,2,0)</f>
        <v>0</v>
      </c>
      <c r="F23" s="38">
        <f>VLOOKUP(F22,B79:C85,2,0)</f>
        <v>0</v>
      </c>
      <c r="G23" s="38">
        <f>VLOOKUP(G22,B79:C85,2,0)</f>
        <v>0</v>
      </c>
      <c r="H23" s="38">
        <f>VLOOKUP(H22,B79:C85,2,0)</f>
        <v>0</v>
      </c>
      <c r="I23" s="38">
        <f>VLOOKUP(I22,B79:C85,2,0)</f>
        <v>0</v>
      </c>
      <c r="J23" s="38">
        <f>VLOOKUP(J22,B79:C85,2,0)</f>
        <v>0</v>
      </c>
    </row>
    <row r="24" spans="1:15">
      <c r="A24" s="53"/>
      <c r="B24" s="41" t="s">
        <v>39</v>
      </c>
      <c r="C24" s="30" t="s">
        <v>59</v>
      </c>
      <c r="D24" s="30" t="s">
        <v>59</v>
      </c>
      <c r="E24" s="30" t="s">
        <v>59</v>
      </c>
      <c r="F24" s="30" t="s">
        <v>59</v>
      </c>
      <c r="G24" s="30" t="s">
        <v>59</v>
      </c>
      <c r="H24" s="30" t="s">
        <v>59</v>
      </c>
      <c r="I24" s="30" t="s">
        <v>59</v>
      </c>
      <c r="J24" s="30" t="s">
        <v>59</v>
      </c>
    </row>
    <row r="25" spans="1:15">
      <c r="A25" s="53"/>
      <c r="B25" s="41"/>
      <c r="C25" s="39">
        <f t="shared" ref="C25:J25" si="6">HLOOKUP(C24,$B67:$D68,2,FALSE)</f>
        <v>0</v>
      </c>
      <c r="D25" s="39">
        <f t="shared" si="6"/>
        <v>0</v>
      </c>
      <c r="E25" s="39">
        <f t="shared" si="6"/>
        <v>0</v>
      </c>
      <c r="F25" s="39">
        <f t="shared" si="6"/>
        <v>0</v>
      </c>
      <c r="G25" s="39">
        <f t="shared" si="6"/>
        <v>0</v>
      </c>
      <c r="H25" s="39">
        <f t="shared" si="6"/>
        <v>0</v>
      </c>
      <c r="I25" s="39">
        <f t="shared" si="6"/>
        <v>0</v>
      </c>
      <c r="J25" s="39">
        <f t="shared" si="6"/>
        <v>0</v>
      </c>
    </row>
    <row r="26" spans="1:15">
      <c r="B26" s="41" t="s">
        <v>75</v>
      </c>
      <c r="C26" s="40">
        <f>C23+C25</f>
        <v>0</v>
      </c>
      <c r="D26" s="40">
        <f t="shared" ref="D26:J26" si="7">D23+D25</f>
        <v>0</v>
      </c>
      <c r="E26" s="40">
        <f t="shared" si="7"/>
        <v>0</v>
      </c>
      <c r="F26" s="40">
        <f t="shared" si="7"/>
        <v>0</v>
      </c>
      <c r="G26" s="40">
        <f t="shared" si="7"/>
        <v>0</v>
      </c>
      <c r="H26" s="40">
        <f t="shared" si="7"/>
        <v>0</v>
      </c>
      <c r="I26" s="40">
        <f t="shared" si="7"/>
        <v>0</v>
      </c>
      <c r="J26" s="40">
        <f t="shared" si="7"/>
        <v>0</v>
      </c>
    </row>
    <row r="27" spans="1:15">
      <c r="B27" s="42" t="s">
        <v>40</v>
      </c>
      <c r="C27" s="40" t="e">
        <f>J19/C26</f>
        <v>#DIV/0!</v>
      </c>
      <c r="D27" s="40" t="e">
        <f>J19/D26</f>
        <v>#DIV/0!</v>
      </c>
      <c r="E27" s="40" t="e">
        <f>J19/E26</f>
        <v>#DIV/0!</v>
      </c>
      <c r="F27" s="40" t="e">
        <f>J19/F26</f>
        <v>#DIV/0!</v>
      </c>
      <c r="G27" s="40" t="e">
        <f>J19/G26</f>
        <v>#DIV/0!</v>
      </c>
      <c r="H27" s="40" t="e">
        <f>J19/H26</f>
        <v>#DIV/0!</v>
      </c>
      <c r="I27" s="40" t="e">
        <f>J19/I26</f>
        <v>#DIV/0!</v>
      </c>
      <c r="J27" s="40" t="e">
        <f>J19/J26</f>
        <v>#DIV/0!</v>
      </c>
    </row>
    <row r="29" spans="1:1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5">
      <c r="A31" s="44"/>
      <c r="B31" s="44"/>
      <c r="C31" s="44" t="s">
        <v>14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5">
      <c r="A32" s="44"/>
      <c r="B32" s="44" t="s">
        <v>59</v>
      </c>
      <c r="C32" s="44" t="s">
        <v>58</v>
      </c>
      <c r="D32" s="44" t="s">
        <v>15</v>
      </c>
      <c r="E32" s="44" t="s">
        <v>16</v>
      </c>
      <c r="F32" s="44"/>
      <c r="G32" s="44" t="s">
        <v>79</v>
      </c>
      <c r="H32" s="44"/>
      <c r="I32" s="44"/>
      <c r="J32" s="44"/>
      <c r="K32" s="44"/>
      <c r="L32" s="44"/>
      <c r="M32" s="44"/>
      <c r="N32" s="44"/>
      <c r="O32" s="44"/>
    </row>
    <row r="33" spans="1:15">
      <c r="A33" s="44"/>
      <c r="B33" s="44">
        <v>0</v>
      </c>
      <c r="C33" s="44">
        <v>3</v>
      </c>
      <c r="D33" s="44">
        <v>2</v>
      </c>
      <c r="E33" s="44">
        <v>1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1:1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15">
      <c r="A35" s="44"/>
      <c r="B35" s="44" t="s">
        <v>59</v>
      </c>
      <c r="C35" s="44" t="s">
        <v>20</v>
      </c>
      <c r="D35" s="44" t="s">
        <v>21</v>
      </c>
      <c r="E35" s="44" t="s">
        <v>19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1:15">
      <c r="A36" s="44"/>
      <c r="B36" s="44">
        <v>0</v>
      </c>
      <c r="C36" s="44">
        <v>3</v>
      </c>
      <c r="D36" s="44">
        <v>2</v>
      </c>
      <c r="E36" s="44">
        <v>1</v>
      </c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1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15">
      <c r="A38" s="44"/>
      <c r="B38" s="44"/>
      <c r="C38" s="44" t="s">
        <v>0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44"/>
      <c r="B39" s="44" t="s">
        <v>59</v>
      </c>
      <c r="C39" s="44" t="s">
        <v>71</v>
      </c>
      <c r="D39" s="44" t="s">
        <v>72</v>
      </c>
      <c r="E39" s="44" t="s">
        <v>73</v>
      </c>
      <c r="F39" s="44" t="s">
        <v>74</v>
      </c>
      <c r="G39" s="44"/>
      <c r="H39" s="44"/>
      <c r="I39" s="44"/>
      <c r="J39" s="44"/>
      <c r="K39" s="44"/>
      <c r="L39" s="44"/>
      <c r="M39" s="44"/>
      <c r="N39" s="44"/>
      <c r="O39" s="44"/>
    </row>
    <row r="40" spans="1:15">
      <c r="A40" s="44"/>
      <c r="B40" s="44">
        <v>0</v>
      </c>
      <c r="C40" s="44">
        <v>6</v>
      </c>
      <c r="D40" s="44">
        <v>5</v>
      </c>
      <c r="E40" s="44">
        <v>3</v>
      </c>
      <c r="F40" s="44">
        <v>0.4</v>
      </c>
      <c r="G40" s="44"/>
      <c r="H40" s="44"/>
      <c r="I40" s="44"/>
      <c r="J40" s="44"/>
      <c r="K40" s="44"/>
      <c r="L40" s="44"/>
      <c r="M40" s="44"/>
      <c r="N40" s="44"/>
      <c r="O40" s="44"/>
    </row>
    <row r="41" spans="1:1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5">
      <c r="A42" s="44"/>
      <c r="B42" s="44"/>
      <c r="C42" s="44" t="s">
        <v>1</v>
      </c>
      <c r="D42" s="44" t="s">
        <v>4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5">
      <c r="A43" s="44"/>
      <c r="B43" s="44" t="s">
        <v>59</v>
      </c>
      <c r="C43" s="44" t="s">
        <v>2</v>
      </c>
      <c r="D43" s="44" t="s">
        <v>12</v>
      </c>
      <c r="E43" s="44" t="s">
        <v>13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5">
      <c r="A44" s="44"/>
      <c r="B44" s="44">
        <v>0</v>
      </c>
      <c r="C44" s="44">
        <v>0</v>
      </c>
      <c r="D44" s="44">
        <v>-0.5</v>
      </c>
      <c r="E44" s="44">
        <v>-2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5" spans="1:1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1:1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1:15">
      <c r="A50" s="44"/>
      <c r="B50" s="44"/>
      <c r="C50" s="44" t="s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>
      <c r="A51" s="44"/>
      <c r="B51" s="44" t="s">
        <v>59</v>
      </c>
      <c r="C51" s="44" t="s">
        <v>62</v>
      </c>
      <c r="D51" s="44" t="s">
        <v>87</v>
      </c>
      <c r="E51" s="44" t="s">
        <v>88</v>
      </c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>
      <c r="A52" s="44"/>
      <c r="B52" s="44">
        <v>0</v>
      </c>
      <c r="C52" s="44">
        <v>0.5</v>
      </c>
      <c r="D52" s="44">
        <v>0</v>
      </c>
      <c r="E52" s="44">
        <v>-0.5</v>
      </c>
      <c r="F52" s="44"/>
      <c r="G52" s="44"/>
      <c r="H52" s="44"/>
      <c r="I52" s="44"/>
      <c r="J52" s="44"/>
      <c r="K52" s="44"/>
      <c r="L52" s="44"/>
      <c r="M52" s="44"/>
      <c r="N52" s="44"/>
      <c r="O52" s="44"/>
    </row>
    <row r="53" spans="1:1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</row>
    <row r="54" spans="1:15">
      <c r="A54" s="44"/>
      <c r="B54" s="44"/>
      <c r="C54" s="44" t="s">
        <v>6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1:15">
      <c r="A55" s="44"/>
      <c r="B55" s="44" t="s">
        <v>59</v>
      </c>
      <c r="C55" s="44" t="s">
        <v>2</v>
      </c>
      <c r="D55" s="44" t="s">
        <v>63</v>
      </c>
      <c r="E55" s="44" t="s">
        <v>10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</row>
    <row r="56" spans="1:15">
      <c r="A56" s="44"/>
      <c r="B56" s="44">
        <v>0</v>
      </c>
      <c r="C56" s="44">
        <v>0.2</v>
      </c>
      <c r="D56" s="44">
        <v>0</v>
      </c>
      <c r="E56" s="44">
        <v>-0.2</v>
      </c>
      <c r="F56" s="44"/>
      <c r="G56" s="44"/>
      <c r="H56" s="44"/>
      <c r="I56" s="44"/>
      <c r="J56" s="44"/>
      <c r="K56" s="44"/>
      <c r="L56" s="44"/>
      <c r="M56" s="44"/>
      <c r="N56" s="44"/>
      <c r="O56" s="44"/>
    </row>
    <row r="57" spans="1:1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</row>
    <row r="58" spans="1:15">
      <c r="A58" s="44"/>
      <c r="B58" s="44"/>
      <c r="C58" s="44" t="s">
        <v>8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</row>
    <row r="59" spans="1:15">
      <c r="A59" s="44"/>
      <c r="B59" s="44" t="s">
        <v>59</v>
      </c>
      <c r="C59" s="44" t="s">
        <v>11</v>
      </c>
      <c r="D59" s="44" t="s">
        <v>85</v>
      </c>
      <c r="E59" s="44" t="s">
        <v>86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</row>
    <row r="60" spans="1:15">
      <c r="A60" s="44"/>
      <c r="B60" s="44">
        <v>0</v>
      </c>
      <c r="C60" s="44">
        <v>0.5</v>
      </c>
      <c r="D60" s="44">
        <v>0</v>
      </c>
      <c r="E60" s="44">
        <v>-0.5</v>
      </c>
      <c r="F60" s="44"/>
      <c r="G60" s="44"/>
      <c r="H60" s="44"/>
      <c r="I60" s="44"/>
      <c r="J60" s="44"/>
      <c r="K60" s="44"/>
      <c r="L60" s="44"/>
      <c r="M60" s="44"/>
      <c r="N60" s="44"/>
      <c r="O60" s="44"/>
    </row>
    <row r="61" spans="1:1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</row>
    <row r="62" spans="1:15">
      <c r="A62" s="44"/>
      <c r="B62" s="44"/>
      <c r="C62" s="44" t="s">
        <v>9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</row>
    <row r="63" spans="1:15">
      <c r="A63" s="44"/>
      <c r="B63" s="44" t="s">
        <v>59</v>
      </c>
      <c r="C63" s="44" t="s">
        <v>64</v>
      </c>
      <c r="D63" s="44" t="s">
        <v>89</v>
      </c>
      <c r="E63" s="44" t="s">
        <v>65</v>
      </c>
      <c r="F63" s="44"/>
      <c r="G63" s="44"/>
      <c r="H63" s="44"/>
      <c r="I63" s="44"/>
      <c r="J63" s="44"/>
      <c r="K63" s="44"/>
      <c r="L63" s="44"/>
      <c r="M63" s="44"/>
      <c r="N63" s="44"/>
      <c r="O63" s="44"/>
    </row>
    <row r="64" spans="1:15">
      <c r="A64" s="44"/>
      <c r="B64" s="44">
        <v>0</v>
      </c>
      <c r="C64" s="44">
        <v>0</v>
      </c>
      <c r="D64" s="44">
        <v>-0.2</v>
      </c>
      <c r="E64" s="44">
        <v>-0.5</v>
      </c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</row>
    <row r="66" spans="1:15">
      <c r="A66" s="44"/>
      <c r="B66" s="44"/>
      <c r="C66" s="44" t="s">
        <v>31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</row>
    <row r="67" spans="1:15">
      <c r="A67" s="44"/>
      <c r="B67" s="44" t="s">
        <v>59</v>
      </c>
      <c r="C67" s="44" t="s">
        <v>66</v>
      </c>
      <c r="D67" s="44" t="s">
        <v>67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1:15">
      <c r="A68" s="44"/>
      <c r="B68" s="44">
        <v>0</v>
      </c>
      <c r="C68" s="44"/>
      <c r="D68" s="44">
        <v>-0.5</v>
      </c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1:1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</row>
    <row r="70" spans="1:15">
      <c r="A70" s="44"/>
      <c r="B70" s="44"/>
      <c r="C70" s="44" t="s">
        <v>68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1" spans="1:15">
      <c r="A71" s="44"/>
      <c r="B71" s="44" t="s">
        <v>59</v>
      </c>
      <c r="C71" s="44" t="s">
        <v>69</v>
      </c>
      <c r="D71" s="44" t="s">
        <v>70</v>
      </c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</row>
    <row r="72" spans="1:15">
      <c r="A72" s="44"/>
      <c r="B72" s="44">
        <v>0</v>
      </c>
      <c r="C72" s="44">
        <v>0.2</v>
      </c>
      <c r="D72" s="44">
        <v>0.1</v>
      </c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</row>
    <row r="73" spans="1:1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</row>
    <row r="74" spans="1:1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</row>
    <row r="75" spans="1:1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</row>
    <row r="76" spans="1:1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</row>
    <row r="77" spans="1:1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</row>
    <row r="78" spans="1:1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</row>
    <row r="79" spans="1:15">
      <c r="A79" s="44"/>
      <c r="B79" s="44" t="s">
        <v>59</v>
      </c>
      <c r="C79" s="44"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</row>
    <row r="80" spans="1:15">
      <c r="A80" s="44"/>
      <c r="B80" s="44" t="s">
        <v>101</v>
      </c>
      <c r="C80" s="44">
        <v>5.9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</row>
    <row r="81" spans="1:15">
      <c r="A81" s="44"/>
      <c r="B81" s="44" t="s">
        <v>102</v>
      </c>
      <c r="C81" s="44">
        <v>5.9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</row>
    <row r="82" spans="1:15">
      <c r="A82" s="44"/>
      <c r="B82" s="44" t="s">
        <v>103</v>
      </c>
      <c r="C82" s="44">
        <v>2.2999999999999998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</row>
    <row r="83" spans="1:15">
      <c r="A83" s="44"/>
      <c r="B83" s="44" t="s">
        <v>104</v>
      </c>
      <c r="C83" s="44">
        <v>4.8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</row>
    <row r="84" spans="1:15">
      <c r="A84" s="44"/>
      <c r="B84" s="44" t="s">
        <v>105</v>
      </c>
      <c r="C84" s="44">
        <v>3.2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1:15">
      <c r="A85" s="44"/>
      <c r="B85" s="44" t="s">
        <v>100</v>
      </c>
      <c r="C85" s="44">
        <v>5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</row>
    <row r="86" spans="1:1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1:15">
      <c r="A87" s="44"/>
      <c r="B87" s="44"/>
      <c r="C87" s="44" t="s">
        <v>78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</row>
    <row r="88" spans="1:15">
      <c r="A88" s="44"/>
      <c r="B88" s="44" t="s">
        <v>59</v>
      </c>
      <c r="C88" s="44" t="s">
        <v>81</v>
      </c>
      <c r="D88" s="44" t="s">
        <v>82</v>
      </c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1:15">
      <c r="A89" s="44"/>
      <c r="B89" s="44">
        <v>0</v>
      </c>
      <c r="C89" s="44">
        <v>3</v>
      </c>
      <c r="D89" s="44">
        <v>0.5</v>
      </c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1:1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1: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>
      <c r="A92" s="44"/>
      <c r="B92" s="44" t="s">
        <v>107</v>
      </c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1:15">
      <c r="A93" s="44"/>
      <c r="B93" s="44" t="s">
        <v>108</v>
      </c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1:15">
      <c r="A94" s="44"/>
      <c r="B94" s="44" t="s">
        <v>109</v>
      </c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</row>
    <row r="95" spans="1:15">
      <c r="A95" s="44"/>
      <c r="B95" s="44" t="s">
        <v>110</v>
      </c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1:15">
      <c r="A96" s="44"/>
      <c r="B96" s="44" t="s">
        <v>111</v>
      </c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1:15">
      <c r="A97" s="44"/>
      <c r="B97" s="44" t="s">
        <v>112</v>
      </c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1:15">
      <c r="A98" s="44"/>
      <c r="B98" s="44" t="s">
        <v>113</v>
      </c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</row>
    <row r="99" spans="1:15">
      <c r="A99" s="44"/>
      <c r="B99" s="44" t="s">
        <v>114</v>
      </c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</row>
    <row r="100" spans="1:1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</row>
    <row r="101" spans="1:1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1:1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</row>
    <row r="103" spans="1:1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</row>
    <row r="104" spans="1:1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</row>
    <row r="105" spans="1:1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06" spans="1:1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</row>
    <row r="107" spans="1:1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</row>
    <row r="108" spans="1:1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</row>
    <row r="109" spans="1:1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</row>
    <row r="110" spans="1:1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</row>
    <row r="111" spans="1:1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</row>
    <row r="112" spans="1:1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</row>
    <row r="113" spans="1:1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</row>
    <row r="114" spans="1:1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</row>
    <row r="115" spans="1:1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</row>
    <row r="116" spans="1:1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</row>
    <row r="117" spans="1:1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</row>
    <row r="118" spans="1:1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1:1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</row>
    <row r="120" spans="1:1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</row>
    <row r="121" spans="1:1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</row>
    <row r="122" spans="1:1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</row>
    <row r="123" spans="1:1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</row>
    <row r="124" spans="1:1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</row>
    <row r="125" spans="1:1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</row>
    <row r="126" spans="1:1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</row>
    <row r="127" spans="1:1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1:1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1:1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1:1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1:1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1:1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1:1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1:1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1:1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1:1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1:1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</row>
    <row r="138" spans="1:1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</row>
    <row r="139" spans="1:1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</row>
    <row r="140" spans="1:1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</row>
    <row r="141" spans="1:1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</row>
    <row r="142" spans="1:1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</row>
    <row r="143" spans="1:1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</row>
    <row r="144" spans="1:1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</row>
    <row r="145" spans="1:1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</row>
    <row r="146" spans="1:1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</row>
    <row r="147" spans="1:1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</row>
    <row r="148" spans="1:1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</row>
    <row r="149" spans="1:1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</row>
    <row r="150" spans="1:1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</row>
    <row r="151" spans="1:1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</row>
    <row r="152" spans="1:1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</row>
    <row r="153" spans="1:1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</row>
    <row r="154" spans="1:1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</row>
    <row r="155" spans="1:1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</row>
    <row r="156" spans="1:1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</row>
    <row r="157" spans="1:1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</row>
    <row r="158" spans="1:1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</row>
    <row r="159" spans="1:1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</row>
    <row r="160" spans="1:1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</row>
    <row r="161" spans="1:1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</row>
    <row r="162" spans="1:1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</row>
    <row r="163" spans="1:1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</row>
    <row r="164" spans="1:1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</row>
    <row r="165" spans="1:1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</row>
    <row r="166" spans="1:1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</row>
    <row r="167" spans="1:1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</row>
    <row r="168" spans="1:1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</row>
    <row r="169" spans="1:1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</row>
    <row r="170" spans="1:1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</row>
    <row r="171" spans="1:1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</row>
    <row r="172" spans="1:1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</row>
    <row r="173" spans="1:1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</row>
    <row r="174" spans="1:1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</row>
    <row r="175" spans="1:1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</row>
    <row r="176" spans="1:1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</row>
    <row r="177" spans="1:1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</row>
    <row r="178" spans="1:1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</row>
    <row r="179" spans="1:1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</row>
    <row r="180" spans="1:1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</row>
    <row r="181" spans="1:1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</row>
    <row r="182" spans="1:1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</row>
    <row r="183" spans="1:1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</row>
    <row r="184" spans="1:1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</row>
    <row r="185" spans="1:1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</row>
    <row r="186" spans="1:1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</row>
    <row r="187" spans="1:1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</row>
    <row r="188" spans="1:1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</row>
    <row r="189" spans="1:1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</row>
    <row r="190" spans="1:1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</row>
    <row r="191" spans="1:1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</row>
    <row r="192" spans="1:1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</row>
    <row r="193" spans="1:1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</row>
    <row r="194" spans="1:1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</row>
    <row r="195" spans="1:1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</row>
    <row r="196" spans="1:1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</row>
    <row r="197" spans="1:1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</row>
    <row r="198" spans="1:1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</row>
    <row r="199" spans="1:1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</row>
    <row r="200" spans="1:1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</row>
    <row r="201" spans="1:1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</row>
    <row r="202" spans="1:1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</row>
    <row r="203" spans="1:1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</row>
    <row r="204" spans="1:1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</row>
    <row r="205" spans="1:1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</row>
    <row r="206" spans="1:1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</row>
    <row r="207" spans="1:1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</row>
    <row r="208" spans="1:1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</row>
    <row r="209" spans="1:1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</row>
    <row r="210" spans="1:1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</row>
    <row r="211" spans="1:1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</row>
    <row r="212" spans="1:1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</row>
    <row r="213" spans="1:1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</row>
    <row r="214" spans="1:1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</row>
    <row r="215" spans="1:1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</row>
    <row r="216" spans="1:1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</row>
    <row r="217" spans="1:1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</row>
    <row r="218" spans="1:1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</row>
    <row r="219" spans="1:1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</row>
    <row r="220" spans="1:1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</row>
    <row r="221" spans="1:1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</row>
    <row r="222" spans="1:1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</row>
    <row r="223" spans="1:1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</row>
    <row r="224" spans="1:1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</row>
    <row r="225" spans="1:1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</row>
    <row r="226" spans="1:1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</row>
    <row r="227" spans="1:1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</row>
    <row r="228" spans="1:1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</row>
    <row r="229" spans="1:1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</row>
    <row r="230" spans="1:1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</row>
    <row r="231" spans="1:1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</row>
    <row r="232" spans="1:1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</row>
    <row r="233" spans="1:1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</row>
    <row r="234" spans="1:1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</row>
    <row r="235" spans="1:1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</row>
    <row r="236" spans="1:1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</row>
    <row r="237" spans="1:1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</row>
    <row r="238" spans="1:1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</row>
    <row r="239" spans="1:1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</row>
    <row r="240" spans="1:1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</row>
    <row r="241" spans="1:1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</row>
    <row r="242" spans="1:1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</row>
    <row r="243" spans="1:1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</row>
    <row r="244" spans="1:1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</row>
    <row r="245" spans="1:1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</row>
    <row r="246" spans="1:1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</row>
    <row r="247" spans="1:1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</row>
    <row r="248" spans="1:1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</row>
    <row r="249" spans="1:1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</row>
    <row r="250" spans="1:1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</row>
    <row r="251" spans="1:1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</row>
    <row r="252" spans="1:1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</row>
    <row r="253" spans="1:1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</row>
    <row r="254" spans="1:1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</row>
    <row r="255" spans="1:1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</row>
  </sheetData>
  <sheetProtection password="C2C2" sheet="1" objects="1" scenarios="1" selectLockedCells="1"/>
  <mergeCells count="5">
    <mergeCell ref="A22:A25"/>
    <mergeCell ref="A1:I1"/>
    <mergeCell ref="C3:E3"/>
    <mergeCell ref="C5:E5"/>
    <mergeCell ref="A8:A14"/>
  </mergeCells>
  <dataValidations xWindow="1393" yWindow="761" count="7">
    <dataValidation type="list" allowBlank="1" showInputMessage="1" showErrorMessage="1" sqref="C24:J24">
      <formula1>$B$67:$D$67</formula1>
    </dataValidation>
    <dataValidation type="list" allowBlank="1" showInputMessage="1" showErrorMessage="1" sqref="D22:J22">
      <formula1>$B$79:$B$85</formula1>
    </dataValidation>
    <dataValidation type="list" allowBlank="1" showInputMessage="1" showErrorMessage="1" sqref="C8:J8">
      <formula1>$B$32:$E$32</formula1>
    </dataValidation>
    <dataValidation type="list" allowBlank="1" showInputMessage="1" showErrorMessage="1" sqref="C10:J10 C12:J12">
      <formula1>$B$35:$E$35</formula1>
    </dataValidation>
    <dataValidation type="list" allowBlank="1" showInputMessage="1" showErrorMessage="1" sqref="C14:J14">
      <formula1>$B$88:$D$88</formula1>
    </dataValidation>
    <dataValidation type="list" allowBlank="1" showInputMessage="1" showErrorMessage="1" prompt="Select Bank" sqref="C22">
      <formula1>$B$79:$B$85</formula1>
    </dataValidation>
    <dataValidation type="list" allowBlank="1" showInputMessage="1" showErrorMessage="1" sqref="C5:E5">
      <formula1>$B$92:$B$99</formula1>
    </dataValidation>
  </dataValidations>
  <pageMargins left="0.45" right="0.4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39"/>
  <sheetViews>
    <sheetView workbookViewId="0">
      <selection activeCell="C3" sqref="C3:E3"/>
    </sheetView>
  </sheetViews>
  <sheetFormatPr defaultColWidth="8.77734375" defaultRowHeight="14.4"/>
  <cols>
    <col min="1" max="1" width="4.77734375" style="45" customWidth="1"/>
    <col min="2" max="2" width="18.6640625" style="45" customWidth="1"/>
    <col min="3" max="3" width="10.33203125" style="45" customWidth="1"/>
    <col min="4" max="10" width="8.6640625" style="45" customWidth="1"/>
    <col min="11" max="16384" width="8.77734375" style="45"/>
  </cols>
  <sheetData>
    <row r="1" spans="1:13">
      <c r="A1" s="54" t="s">
        <v>80</v>
      </c>
      <c r="B1" s="54"/>
      <c r="C1" s="54"/>
      <c r="D1" s="54"/>
      <c r="E1" s="54"/>
      <c r="F1" s="54"/>
      <c r="G1" s="54"/>
      <c r="H1" s="54"/>
      <c r="I1" s="54"/>
    </row>
    <row r="2" spans="1:13" ht="6" customHeight="1"/>
    <row r="3" spans="1:13">
      <c r="A3" s="37"/>
      <c r="B3" s="43" t="s">
        <v>27</v>
      </c>
      <c r="C3" s="55"/>
      <c r="D3" s="55"/>
      <c r="E3" s="56"/>
      <c r="F3" s="37"/>
      <c r="G3" s="37"/>
      <c r="H3" s="37"/>
      <c r="I3" s="37"/>
      <c r="J3" s="37"/>
      <c r="K3" s="37"/>
      <c r="L3" s="37"/>
      <c r="M3" s="37"/>
    </row>
    <row r="4" spans="1:13">
      <c r="A4" s="37"/>
      <c r="B4" s="43" t="s">
        <v>106</v>
      </c>
      <c r="C4" s="27"/>
      <c r="D4" s="43"/>
      <c r="E4" s="37"/>
      <c r="F4" s="37"/>
      <c r="G4" s="37"/>
      <c r="H4" s="37"/>
      <c r="I4" s="37"/>
      <c r="J4" s="37"/>
      <c r="K4" s="37"/>
      <c r="L4" s="37"/>
      <c r="M4" s="37"/>
    </row>
    <row r="5" spans="1:13">
      <c r="A5" s="37"/>
      <c r="B5" s="43" t="s">
        <v>30</v>
      </c>
      <c r="C5" s="55"/>
      <c r="D5" s="55"/>
      <c r="E5" s="56"/>
      <c r="F5" s="37"/>
      <c r="G5" s="37"/>
      <c r="H5" s="37"/>
      <c r="I5" s="37"/>
      <c r="J5" s="37"/>
      <c r="K5" s="37"/>
      <c r="L5" s="37"/>
      <c r="M5" s="37"/>
    </row>
    <row r="6" spans="1:13" ht="4.0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5.45" customHeight="1">
      <c r="A7" s="49"/>
      <c r="B7" s="46"/>
      <c r="C7" s="51" t="s">
        <v>92</v>
      </c>
      <c r="D7" s="51" t="s">
        <v>93</v>
      </c>
      <c r="E7" s="51" t="s">
        <v>94</v>
      </c>
      <c r="F7" s="51" t="s">
        <v>95</v>
      </c>
      <c r="G7" s="51" t="s">
        <v>96</v>
      </c>
      <c r="H7" s="51" t="s">
        <v>97</v>
      </c>
      <c r="I7" s="51" t="s">
        <v>98</v>
      </c>
      <c r="J7" s="51" t="s">
        <v>99</v>
      </c>
      <c r="K7" s="37"/>
      <c r="L7" s="37"/>
      <c r="M7" s="37"/>
    </row>
    <row r="8" spans="1:13">
      <c r="A8" s="60" t="s">
        <v>84</v>
      </c>
      <c r="B8" s="31" t="s">
        <v>0</v>
      </c>
      <c r="C8" s="28" t="s">
        <v>59</v>
      </c>
      <c r="D8" s="28" t="s">
        <v>59</v>
      </c>
      <c r="E8" s="28" t="s">
        <v>59</v>
      </c>
      <c r="F8" s="28" t="s">
        <v>59</v>
      </c>
      <c r="G8" s="28" t="s">
        <v>59</v>
      </c>
      <c r="H8" s="28" t="s">
        <v>59</v>
      </c>
      <c r="I8" s="28" t="s">
        <v>59</v>
      </c>
      <c r="J8" s="28" t="s">
        <v>59</v>
      </c>
      <c r="K8" s="37"/>
      <c r="L8" s="37"/>
      <c r="M8" s="37"/>
    </row>
    <row r="9" spans="1:13">
      <c r="A9" s="60"/>
      <c r="B9" s="31"/>
      <c r="C9" s="32">
        <f t="shared" ref="C9:J9" si="0">HLOOKUP(C8, $B38:$F39,2,FALSE)</f>
        <v>0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32">
        <f t="shared" si="0"/>
        <v>0</v>
      </c>
      <c r="I9" s="32">
        <f t="shared" si="0"/>
        <v>0</v>
      </c>
      <c r="J9" s="32">
        <f t="shared" si="0"/>
        <v>0</v>
      </c>
      <c r="K9" s="37"/>
      <c r="L9" s="37"/>
      <c r="M9" s="37"/>
    </row>
    <row r="10" spans="1:13">
      <c r="A10" s="60"/>
      <c r="B10" s="31" t="s">
        <v>1</v>
      </c>
      <c r="C10" s="28" t="s">
        <v>59</v>
      </c>
      <c r="D10" s="28" t="s">
        <v>59</v>
      </c>
      <c r="E10" s="28" t="s">
        <v>59</v>
      </c>
      <c r="F10" s="28" t="s">
        <v>59</v>
      </c>
      <c r="G10" s="28" t="s">
        <v>59</v>
      </c>
      <c r="H10" s="28" t="s">
        <v>59</v>
      </c>
      <c r="I10" s="28" t="s">
        <v>59</v>
      </c>
      <c r="J10" s="28" t="s">
        <v>59</v>
      </c>
      <c r="K10" s="37"/>
      <c r="L10" s="37"/>
      <c r="M10" s="37"/>
    </row>
    <row r="11" spans="1:13">
      <c r="A11" s="60"/>
      <c r="B11" s="31"/>
      <c r="C11" s="32">
        <f t="shared" ref="C11:J11" si="1">HLOOKUP(C10,$B42:$E43,2,FALSE)</f>
        <v>0</v>
      </c>
      <c r="D11" s="32">
        <f t="shared" si="1"/>
        <v>0</v>
      </c>
      <c r="E11" s="32">
        <f t="shared" si="1"/>
        <v>0</v>
      </c>
      <c r="F11" s="32">
        <f t="shared" si="1"/>
        <v>0</v>
      </c>
      <c r="G11" s="32">
        <f t="shared" si="1"/>
        <v>0</v>
      </c>
      <c r="H11" s="32">
        <f t="shared" si="1"/>
        <v>0</v>
      </c>
      <c r="I11" s="32">
        <f t="shared" si="1"/>
        <v>0</v>
      </c>
      <c r="J11" s="32">
        <f t="shared" si="1"/>
        <v>0</v>
      </c>
      <c r="K11" s="37"/>
      <c r="L11" s="37"/>
      <c r="M11" s="37"/>
    </row>
    <row r="12" spans="1:13">
      <c r="A12" s="60"/>
      <c r="B12" s="31" t="s">
        <v>5</v>
      </c>
      <c r="C12" s="28" t="s">
        <v>59</v>
      </c>
      <c r="D12" s="28" t="s">
        <v>59</v>
      </c>
      <c r="E12" s="28" t="s">
        <v>59</v>
      </c>
      <c r="F12" s="28" t="s">
        <v>59</v>
      </c>
      <c r="G12" s="28" t="s">
        <v>59</v>
      </c>
      <c r="H12" s="28" t="s">
        <v>59</v>
      </c>
      <c r="I12" s="28" t="s">
        <v>59</v>
      </c>
      <c r="J12" s="28" t="s">
        <v>59</v>
      </c>
      <c r="K12" s="37"/>
      <c r="L12" s="37"/>
      <c r="M12" s="37"/>
    </row>
    <row r="13" spans="1:13">
      <c r="A13" s="60"/>
      <c r="B13" s="31"/>
      <c r="C13" s="32">
        <f>HLOOKUP(C12,$B50:E51,2,FALSE)</f>
        <v>0</v>
      </c>
      <c r="D13" s="32">
        <f>HLOOKUP(D12,$B50:F51,2,FALSE)</f>
        <v>0</v>
      </c>
      <c r="E13" s="32">
        <f>HLOOKUP(E12,$B50:G51,2,FALSE)</f>
        <v>0</v>
      </c>
      <c r="F13" s="32">
        <f>HLOOKUP(F12,$B50:H51,2,FALSE)</f>
        <v>0</v>
      </c>
      <c r="G13" s="32">
        <f>HLOOKUP(G12,$B50:I51,2,FALSE)</f>
        <v>0</v>
      </c>
      <c r="H13" s="32">
        <f>HLOOKUP(H12,$B50:J51,2,FALSE)</f>
        <v>0</v>
      </c>
      <c r="I13" s="32">
        <f>HLOOKUP(I12,$B50:K51,2,FALSE)</f>
        <v>0</v>
      </c>
      <c r="J13" s="32">
        <f>HLOOKUP(J12,$B50:L51,2,FALSE)</f>
        <v>0</v>
      </c>
      <c r="K13" s="37"/>
      <c r="L13" s="37"/>
      <c r="M13" s="37"/>
    </row>
    <row r="14" spans="1:13">
      <c r="A14" s="60"/>
      <c r="B14" s="31" t="s">
        <v>6</v>
      </c>
      <c r="C14" s="28" t="s">
        <v>59</v>
      </c>
      <c r="D14" s="28" t="s">
        <v>59</v>
      </c>
      <c r="E14" s="28" t="s">
        <v>59</v>
      </c>
      <c r="F14" s="28" t="s">
        <v>59</v>
      </c>
      <c r="G14" s="28" t="s">
        <v>59</v>
      </c>
      <c r="H14" s="28" t="s">
        <v>59</v>
      </c>
      <c r="I14" s="28" t="s">
        <v>59</v>
      </c>
      <c r="J14" s="28" t="s">
        <v>59</v>
      </c>
      <c r="K14" s="37"/>
      <c r="L14" s="37"/>
      <c r="M14" s="37"/>
    </row>
    <row r="15" spans="1:13">
      <c r="A15" s="60"/>
      <c r="B15" s="31"/>
      <c r="C15" s="32">
        <f t="shared" ref="C15:J15" si="2">HLOOKUP(C14,$B54:$E55,2,FALSE)</f>
        <v>0</v>
      </c>
      <c r="D15" s="32">
        <f t="shared" si="2"/>
        <v>0</v>
      </c>
      <c r="E15" s="32">
        <f t="shared" si="2"/>
        <v>0</v>
      </c>
      <c r="F15" s="32">
        <f t="shared" si="2"/>
        <v>0</v>
      </c>
      <c r="G15" s="32">
        <f t="shared" si="2"/>
        <v>0</v>
      </c>
      <c r="H15" s="32">
        <f t="shared" si="2"/>
        <v>0</v>
      </c>
      <c r="I15" s="32">
        <f t="shared" si="2"/>
        <v>0</v>
      </c>
      <c r="J15" s="32">
        <f t="shared" si="2"/>
        <v>0</v>
      </c>
      <c r="K15" s="37"/>
      <c r="L15" s="37"/>
      <c r="M15" s="37"/>
    </row>
    <row r="16" spans="1:13">
      <c r="A16" s="60"/>
      <c r="B16" s="31" t="s">
        <v>7</v>
      </c>
      <c r="C16" s="28" t="s">
        <v>59</v>
      </c>
      <c r="D16" s="28" t="s">
        <v>59</v>
      </c>
      <c r="E16" s="28" t="s">
        <v>59</v>
      </c>
      <c r="F16" s="28" t="s">
        <v>59</v>
      </c>
      <c r="G16" s="28" t="s">
        <v>59</v>
      </c>
      <c r="H16" s="28" t="s">
        <v>59</v>
      </c>
      <c r="I16" s="28" t="s">
        <v>59</v>
      </c>
      <c r="J16" s="28" t="s">
        <v>59</v>
      </c>
      <c r="K16" s="37"/>
      <c r="L16" s="37"/>
      <c r="M16" s="37"/>
    </row>
    <row r="17" spans="1:17">
      <c r="A17" s="60"/>
      <c r="B17" s="31"/>
      <c r="C17" s="32">
        <f t="shared" ref="C17:J17" si="3">HLOOKUP(C16,$B54:$E55,2,FALSE)</f>
        <v>0</v>
      </c>
      <c r="D17" s="32">
        <f t="shared" si="3"/>
        <v>0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7"/>
      <c r="L17" s="37"/>
      <c r="M17" s="37"/>
    </row>
    <row r="18" spans="1:17">
      <c r="A18" s="60"/>
      <c r="B18" s="31" t="s">
        <v>8</v>
      </c>
      <c r="C18" s="28" t="s">
        <v>59</v>
      </c>
      <c r="D18" s="28" t="s">
        <v>59</v>
      </c>
      <c r="E18" s="28" t="s">
        <v>59</v>
      </c>
      <c r="F18" s="28" t="s">
        <v>59</v>
      </c>
      <c r="G18" s="28" t="s">
        <v>59</v>
      </c>
      <c r="H18" s="28" t="s">
        <v>59</v>
      </c>
      <c r="I18" s="28" t="s">
        <v>59</v>
      </c>
      <c r="J18" s="28" t="s">
        <v>59</v>
      </c>
      <c r="K18" s="37"/>
      <c r="L18" s="37"/>
      <c r="M18" s="37"/>
    </row>
    <row r="19" spans="1:17">
      <c r="A19" s="60"/>
      <c r="B19" s="31"/>
      <c r="C19" s="32">
        <f t="shared" ref="C19:J19" si="4">HLOOKUP(C18,$B58:$E59,2,FALSE)</f>
        <v>0</v>
      </c>
      <c r="D19" s="32">
        <f t="shared" si="4"/>
        <v>0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7"/>
      <c r="L19" s="37"/>
      <c r="M19" s="37"/>
    </row>
    <row r="20" spans="1:17">
      <c r="A20" s="60"/>
      <c r="B20" s="31" t="s">
        <v>9</v>
      </c>
      <c r="C20" s="28" t="s">
        <v>59</v>
      </c>
      <c r="D20" s="28" t="s">
        <v>59</v>
      </c>
      <c r="E20" s="28" t="s">
        <v>59</v>
      </c>
      <c r="F20" s="28" t="s">
        <v>59</v>
      </c>
      <c r="G20" s="28" t="s">
        <v>59</v>
      </c>
      <c r="H20" s="28" t="s">
        <v>59</v>
      </c>
      <c r="I20" s="28" t="s">
        <v>59</v>
      </c>
      <c r="J20" s="28" t="s">
        <v>59</v>
      </c>
      <c r="K20" s="37"/>
      <c r="L20" s="37"/>
      <c r="M20" s="37"/>
    </row>
    <row r="21" spans="1:17">
      <c r="A21" s="60"/>
      <c r="B21" s="31"/>
      <c r="C21" s="32">
        <f t="shared" ref="C21:J21" si="5">HLOOKUP(C20,$B62:$E63,2,FALSE)</f>
        <v>0</v>
      </c>
      <c r="D21" s="32">
        <f t="shared" si="5"/>
        <v>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7"/>
      <c r="L21" s="37"/>
      <c r="M21" s="37"/>
    </row>
    <row r="22" spans="1:17">
      <c r="A22" s="53"/>
      <c r="B22" s="31" t="s">
        <v>90</v>
      </c>
      <c r="C22" s="29" t="s">
        <v>59</v>
      </c>
      <c r="D22" s="29" t="s">
        <v>59</v>
      </c>
      <c r="E22" s="29" t="s">
        <v>59</v>
      </c>
      <c r="F22" s="29" t="s">
        <v>59</v>
      </c>
      <c r="G22" s="29" t="s">
        <v>59</v>
      </c>
      <c r="H22" s="29" t="s">
        <v>59</v>
      </c>
      <c r="I22" s="29" t="s">
        <v>59</v>
      </c>
      <c r="J22" s="29" t="s">
        <v>59</v>
      </c>
      <c r="K22" s="37"/>
      <c r="L22" s="37"/>
      <c r="M22" s="37"/>
    </row>
    <row r="23" spans="1:17">
      <c r="A23" s="53"/>
      <c r="B23" s="31"/>
      <c r="C23" s="32">
        <f t="shared" ref="C23:J23" si="6">HLOOKUP(C22,$B70:$E71,2,FALSE)</f>
        <v>0</v>
      </c>
      <c r="D23" s="32">
        <f t="shared" si="6"/>
        <v>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7"/>
      <c r="L23" s="37"/>
      <c r="M23" s="37"/>
    </row>
    <row r="24" spans="1:17">
      <c r="A24" s="37"/>
      <c r="B24" s="41" t="s">
        <v>35</v>
      </c>
      <c r="C24" s="32">
        <f t="shared" ref="C24:J24" si="7">C9+C11+C13+C15+C17+C19+C21+C23</f>
        <v>0</v>
      </c>
      <c r="D24" s="32">
        <f t="shared" si="7"/>
        <v>0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7"/>
      <c r="L24" s="37"/>
      <c r="M24" s="37"/>
    </row>
    <row r="25" spans="1:17">
      <c r="A25" s="37"/>
      <c r="B25" s="41" t="s">
        <v>57</v>
      </c>
      <c r="C25" s="29"/>
      <c r="D25" s="29"/>
      <c r="E25" s="29"/>
      <c r="F25" s="29"/>
      <c r="G25" s="29"/>
      <c r="H25" s="29"/>
      <c r="I25" s="29"/>
      <c r="J25" s="29"/>
      <c r="K25" s="37"/>
      <c r="L25" s="37"/>
      <c r="M25" s="37"/>
    </row>
    <row r="26" spans="1:17">
      <c r="A26" s="52"/>
      <c r="B26" s="41" t="s">
        <v>34</v>
      </c>
      <c r="C26" s="32">
        <f>C24*C25</f>
        <v>0</v>
      </c>
      <c r="D26" s="32">
        <f t="shared" ref="D26:J26" si="8">D24*D25</f>
        <v>0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7"/>
      <c r="L26" s="37"/>
      <c r="M26" s="37"/>
    </row>
    <row r="27" spans="1:17">
      <c r="A27" s="37"/>
      <c r="B27" s="37"/>
      <c r="C27" s="37"/>
      <c r="D27" s="37"/>
      <c r="E27" s="37"/>
      <c r="F27" s="37"/>
      <c r="G27" s="37"/>
      <c r="H27" s="61" t="s">
        <v>37</v>
      </c>
      <c r="I27" s="62"/>
      <c r="J27" s="47">
        <f>SUM(C26:J26)</f>
        <v>0</v>
      </c>
      <c r="K27" s="37"/>
      <c r="L27" s="37"/>
      <c r="M27" s="37"/>
    </row>
    <row r="29" spans="1:17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7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1:17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>
      <c r="A37" s="44"/>
      <c r="B37" s="44"/>
      <c r="C37" s="44" t="s">
        <v>0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>
      <c r="A38" s="44"/>
      <c r="B38" s="44" t="s">
        <v>59</v>
      </c>
      <c r="C38" s="44" t="s">
        <v>71</v>
      </c>
      <c r="D38" s="44" t="s">
        <v>72</v>
      </c>
      <c r="E38" s="44" t="s">
        <v>73</v>
      </c>
      <c r="F38" s="44" t="s">
        <v>74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>
      <c r="A39" s="44"/>
      <c r="B39" s="44">
        <v>0</v>
      </c>
      <c r="C39" s="44">
        <v>6</v>
      </c>
      <c r="D39" s="44">
        <v>5</v>
      </c>
      <c r="E39" s="44">
        <v>3</v>
      </c>
      <c r="F39" s="44">
        <v>0.4</v>
      </c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>
      <c r="A41" s="44"/>
      <c r="B41" s="44"/>
      <c r="C41" s="44" t="s">
        <v>1</v>
      </c>
      <c r="D41" s="44" t="s">
        <v>4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</row>
    <row r="42" spans="1:17">
      <c r="A42" s="44"/>
      <c r="B42" s="44" t="s">
        <v>59</v>
      </c>
      <c r="C42" s="44" t="s">
        <v>2</v>
      </c>
      <c r="D42" s="44" t="s">
        <v>12</v>
      </c>
      <c r="E42" s="44" t="s">
        <v>13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7">
      <c r="A43" s="44"/>
      <c r="B43" s="44">
        <v>0</v>
      </c>
      <c r="C43" s="44">
        <v>0</v>
      </c>
      <c r="D43" s="44">
        <v>-0.5</v>
      </c>
      <c r="E43" s="44">
        <v>-2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</row>
    <row r="44" spans="1:17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</row>
    <row r="45" spans="1:17">
      <c r="A45" s="44"/>
      <c r="B45" s="44"/>
      <c r="C45" s="44" t="s">
        <v>3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</row>
    <row r="46" spans="1:17">
      <c r="A46" s="44"/>
      <c r="B46" s="44" t="s">
        <v>59</v>
      </c>
      <c r="C46" s="44" t="s">
        <v>60</v>
      </c>
      <c r="D46" s="44" t="s">
        <v>61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</row>
    <row r="47" spans="1:17">
      <c r="A47" s="44"/>
      <c r="B47" s="44">
        <v>0</v>
      </c>
      <c r="C47" s="44">
        <v>0.5</v>
      </c>
      <c r="D47" s="44">
        <v>0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</row>
    <row r="48" spans="1:17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</row>
    <row r="49" spans="1:17">
      <c r="A49" s="44"/>
      <c r="B49" s="44"/>
      <c r="C49" s="44" t="s">
        <v>5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</row>
    <row r="50" spans="1:17">
      <c r="A50" s="44"/>
      <c r="B50" s="44" t="s">
        <v>59</v>
      </c>
      <c r="C50" s="44" t="s">
        <v>87</v>
      </c>
      <c r="D50" s="44" t="s">
        <v>88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</row>
    <row r="51" spans="1:17">
      <c r="A51" s="44"/>
      <c r="B51" s="44">
        <v>0</v>
      </c>
      <c r="C51" s="44">
        <v>0</v>
      </c>
      <c r="D51" s="44">
        <v>-1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</row>
    <row r="52" spans="1:17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</row>
    <row r="53" spans="1:17">
      <c r="A53" s="44"/>
      <c r="B53" s="44"/>
      <c r="C53" s="44" t="s">
        <v>6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</row>
    <row r="54" spans="1:17">
      <c r="A54" s="44"/>
      <c r="B54" s="44" t="s">
        <v>59</v>
      </c>
      <c r="C54" s="44" t="s">
        <v>2</v>
      </c>
      <c r="D54" s="44" t="s">
        <v>63</v>
      </c>
      <c r="E54" s="44" t="s">
        <v>10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>
      <c r="A55" s="44"/>
      <c r="B55" s="44">
        <v>0</v>
      </c>
      <c r="C55" s="44">
        <v>0</v>
      </c>
      <c r="D55" s="44">
        <v>-0.2</v>
      </c>
      <c r="E55" s="44">
        <v>-0.5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</row>
    <row r="56" spans="1:17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</row>
    <row r="57" spans="1:17">
      <c r="A57" s="44"/>
      <c r="B57" s="44"/>
      <c r="C57" s="44" t="s">
        <v>8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</row>
    <row r="58" spans="1:17">
      <c r="A58" s="44"/>
      <c r="B58" s="44" t="s">
        <v>59</v>
      </c>
      <c r="C58" s="44" t="s">
        <v>11</v>
      </c>
      <c r="D58" s="44" t="s">
        <v>85</v>
      </c>
      <c r="E58" s="44" t="s">
        <v>86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</row>
    <row r="59" spans="1:17">
      <c r="A59" s="44"/>
      <c r="B59" s="44">
        <v>0</v>
      </c>
      <c r="C59" s="44">
        <v>0.5</v>
      </c>
      <c r="D59" s="44">
        <v>0</v>
      </c>
      <c r="E59" s="44">
        <v>-0.5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</row>
    <row r="60" spans="1:17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17">
      <c r="A61" s="44"/>
      <c r="B61" s="44"/>
      <c r="C61" s="44" t="s">
        <v>9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</row>
    <row r="62" spans="1:17">
      <c r="A62" s="44"/>
      <c r="B62" s="44" t="s">
        <v>59</v>
      </c>
      <c r="C62" s="44" t="s">
        <v>64</v>
      </c>
      <c r="D62" s="44" t="s">
        <v>89</v>
      </c>
      <c r="E62" s="44" t="s">
        <v>65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</row>
    <row r="63" spans="1:17">
      <c r="A63" s="44"/>
      <c r="B63" s="44">
        <v>0</v>
      </c>
      <c r="C63" s="44">
        <v>0</v>
      </c>
      <c r="D63" s="44">
        <v>-0.2</v>
      </c>
      <c r="E63" s="44">
        <v>-0.5</v>
      </c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</row>
    <row r="64" spans="1:17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</row>
    <row r="65" spans="1:17">
      <c r="A65" s="44"/>
      <c r="B65" s="44"/>
      <c r="C65" s="44" t="s">
        <v>31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</row>
    <row r="66" spans="1:17">
      <c r="A66" s="44"/>
      <c r="B66" s="44" t="s">
        <v>59</v>
      </c>
      <c r="C66" s="44" t="s">
        <v>66</v>
      </c>
      <c r="D66" s="44" t="s">
        <v>67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</row>
    <row r="67" spans="1:17">
      <c r="A67" s="44"/>
      <c r="B67" s="44">
        <v>0</v>
      </c>
      <c r="C67" s="44">
        <v>0</v>
      </c>
      <c r="D67" s="44">
        <v>-0.5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</row>
    <row r="68" spans="1:17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>
      <c r="A69" s="44"/>
      <c r="B69" s="44"/>
      <c r="C69" s="44" t="s">
        <v>68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>
      <c r="A70" s="44"/>
      <c r="B70" s="44" t="s">
        <v>59</v>
      </c>
      <c r="C70" s="44" t="s">
        <v>69</v>
      </c>
      <c r="D70" s="44" t="s">
        <v>70</v>
      </c>
      <c r="E70" s="44" t="s">
        <v>2</v>
      </c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</row>
    <row r="71" spans="1:17">
      <c r="A71" s="44"/>
      <c r="B71" s="44">
        <v>0</v>
      </c>
      <c r="C71" s="44">
        <v>0.2</v>
      </c>
      <c r="D71" s="44">
        <v>0.1</v>
      </c>
      <c r="E71" s="44">
        <v>0</v>
      </c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</row>
    <row r="74" spans="1:17">
      <c r="A74" s="44"/>
      <c r="B74" s="44" t="s">
        <v>107</v>
      </c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</row>
    <row r="75" spans="1:17">
      <c r="A75" s="44"/>
      <c r="B75" s="44" t="s">
        <v>108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1:17">
      <c r="A76" s="44"/>
      <c r="B76" s="44" t="s">
        <v>109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</row>
    <row r="77" spans="1:17">
      <c r="A77" s="44"/>
      <c r="B77" s="44" t="s">
        <v>110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1:17">
      <c r="A78" s="44"/>
      <c r="B78" s="44" t="s">
        <v>111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</row>
    <row r="79" spans="1:17">
      <c r="A79" s="44"/>
      <c r="B79" s="44" t="s">
        <v>112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</row>
    <row r="80" spans="1:17">
      <c r="A80" s="44"/>
      <c r="B80" s="44" t="s">
        <v>113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</row>
    <row r="81" spans="1:17">
      <c r="A81" s="44"/>
      <c r="B81" s="44" t="s">
        <v>114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</row>
    <row r="82" spans="1:17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</row>
    <row r="83" spans="1:17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</row>
    <row r="87" spans="1:17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</row>
    <row r="90" spans="1:17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</row>
    <row r="91" spans="1:17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</row>
    <row r="92" spans="1:17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</row>
    <row r="93" spans="1:17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</row>
    <row r="94" spans="1:17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</row>
    <row r="95" spans="1:17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</row>
    <row r="96" spans="1:17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</row>
    <row r="97" spans="1:17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</row>
    <row r="98" spans="1:17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</row>
    <row r="100" spans="1:17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</row>
    <row r="101" spans="1:17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</row>
    <row r="102" spans="1:17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</row>
    <row r="103" spans="1:17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</row>
    <row r="104" spans="1:17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</row>
    <row r="105" spans="1:17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</row>
    <row r="106" spans="1:17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</row>
    <row r="107" spans="1:17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</row>
    <row r="108" spans="1:17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</row>
    <row r="109" spans="1:17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</row>
    <row r="110" spans="1:17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</row>
    <row r="111" spans="1:17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</row>
    <row r="112" spans="1:17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</row>
    <row r="113" spans="1:17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</row>
    <row r="114" spans="1:17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</row>
    <row r="115" spans="1:17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</row>
    <row r="116" spans="1:17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</row>
    <row r="117" spans="1:17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</row>
    <row r="118" spans="1:17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</row>
    <row r="119" spans="1:17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</row>
    <row r="120" spans="1:17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</row>
    <row r="121" spans="1:17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</row>
    <row r="122" spans="1:17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</row>
    <row r="123" spans="1:17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</row>
    <row r="124" spans="1:17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</row>
    <row r="125" spans="1:17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</row>
    <row r="126" spans="1:17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</row>
    <row r="127" spans="1:17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</row>
    <row r="128" spans="1:17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</row>
    <row r="129" spans="1:17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</row>
    <row r="130" spans="1:17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</row>
    <row r="131" spans="1:17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</row>
    <row r="132" spans="1:17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</row>
    <row r="133" spans="1:17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</row>
    <row r="134" spans="1:17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</row>
    <row r="135" spans="1:17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</row>
    <row r="136" spans="1:17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</row>
    <row r="137" spans="1:17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</row>
    <row r="138" spans="1:17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</row>
    <row r="139" spans="1:17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</row>
    <row r="140" spans="1:17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</row>
    <row r="141" spans="1:17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</row>
    <row r="142" spans="1:17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</row>
    <row r="143" spans="1:17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</row>
    <row r="144" spans="1:17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</row>
    <row r="145" spans="1:17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</row>
    <row r="146" spans="1:17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</row>
    <row r="147" spans="1:17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</row>
    <row r="148" spans="1:17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</row>
    <row r="149" spans="1:17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</row>
    <row r="150" spans="1:17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</row>
    <row r="151" spans="1:17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</row>
    <row r="152" spans="1:17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</row>
    <row r="153" spans="1:17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</row>
    <row r="154" spans="1:17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</row>
    <row r="155" spans="1:17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</row>
    <row r="156" spans="1:17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</row>
    <row r="157" spans="1:17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</row>
    <row r="158" spans="1:17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</row>
    <row r="159" spans="1:17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</row>
    <row r="160" spans="1:17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</row>
    <row r="161" spans="1:17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</row>
    <row r="162" spans="1:17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</row>
    <row r="163" spans="1:17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</row>
    <row r="164" spans="1:17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</row>
    <row r="165" spans="1:17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</row>
    <row r="166" spans="1:17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</row>
    <row r="167" spans="1:17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</row>
    <row r="168" spans="1:17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</row>
    <row r="169" spans="1:17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</row>
    <row r="170" spans="1:17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</row>
    <row r="171" spans="1:17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</row>
    <row r="172" spans="1:17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</row>
    <row r="173" spans="1:17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</row>
    <row r="174" spans="1:17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</row>
    <row r="175" spans="1:17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</row>
    <row r="176" spans="1:17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</row>
    <row r="177" spans="1:17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</row>
    <row r="178" spans="1:17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</row>
    <row r="179" spans="1:17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</row>
    <row r="180" spans="1:17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</row>
    <row r="181" spans="1:17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</row>
    <row r="182" spans="1:17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</row>
    <row r="183" spans="1:17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</row>
    <row r="184" spans="1:17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</row>
    <row r="185" spans="1:17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</row>
    <row r="186" spans="1:17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</row>
    <row r="187" spans="1:17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</row>
    <row r="188" spans="1:17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</row>
    <row r="189" spans="1:17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</row>
    <row r="190" spans="1:17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</row>
    <row r="191" spans="1:17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</row>
    <row r="192" spans="1:17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</row>
    <row r="193" spans="1:17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</row>
    <row r="194" spans="1:17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</row>
    <row r="195" spans="1:17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</row>
    <row r="196" spans="1:17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</row>
    <row r="197" spans="1:17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</row>
    <row r="198" spans="1:17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</row>
    <row r="199" spans="1:17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</row>
    <row r="200" spans="1:17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</row>
    <row r="201" spans="1:17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</row>
    <row r="202" spans="1:17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</row>
    <row r="203" spans="1:17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</row>
    <row r="204" spans="1:17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</row>
    <row r="205" spans="1:17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</row>
    <row r="206" spans="1:17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</row>
    <row r="207" spans="1:17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</row>
    <row r="208" spans="1:17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</row>
    <row r="209" spans="1:17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</row>
    <row r="210" spans="1:17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</row>
    <row r="211" spans="1:17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</row>
    <row r="212" spans="1:17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</row>
    <row r="213" spans="1:17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</row>
    <row r="214" spans="1:17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</row>
    <row r="215" spans="1:17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</row>
    <row r="216" spans="1:17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</row>
    <row r="217" spans="1:17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</row>
    <row r="218" spans="1:17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</row>
    <row r="219" spans="1:17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</row>
    <row r="220" spans="1:17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</row>
    <row r="221" spans="1:17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</row>
    <row r="222" spans="1:17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</row>
    <row r="223" spans="1:17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</row>
    <row r="224" spans="1:17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</row>
    <row r="225" spans="1:17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</row>
    <row r="226" spans="1:17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</row>
    <row r="227" spans="1:17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</row>
    <row r="228" spans="1:17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</row>
    <row r="229" spans="1:17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</row>
    <row r="230" spans="1:17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</row>
    <row r="231" spans="1:17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</row>
    <row r="232" spans="1:17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</row>
    <row r="233" spans="1:17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</row>
    <row r="234" spans="1:17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</row>
    <row r="235" spans="1:17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</row>
    <row r="236" spans="1:17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</row>
    <row r="237" spans="1:17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</row>
    <row r="238" spans="1:17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</row>
    <row r="239" spans="1:17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</row>
    <row r="240" spans="1:17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</row>
    <row r="241" spans="1:17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</row>
    <row r="242" spans="1:17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</row>
    <row r="243" spans="1:17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</row>
    <row r="244" spans="1:17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</row>
    <row r="245" spans="1:17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</row>
    <row r="246" spans="1:17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</row>
    <row r="247" spans="1:17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</row>
    <row r="248" spans="1:17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</row>
    <row r="249" spans="1:17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</row>
    <row r="250" spans="1:17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</row>
    <row r="251" spans="1:17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</row>
    <row r="252" spans="1:17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</row>
    <row r="253" spans="1:17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</row>
    <row r="254" spans="1:17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</row>
    <row r="255" spans="1:17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</row>
    <row r="256" spans="1:17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</row>
    <row r="257" spans="1:17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</row>
    <row r="258" spans="1:17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</row>
    <row r="259" spans="1:17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</row>
    <row r="260" spans="1:17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</row>
    <row r="261" spans="1:17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</row>
    <row r="262" spans="1:17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</row>
    <row r="263" spans="1:17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</row>
    <row r="264" spans="1:17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</row>
    <row r="265" spans="1:17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</row>
    <row r="266" spans="1:17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</row>
    <row r="267" spans="1:17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</row>
    <row r="268" spans="1:17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</row>
    <row r="269" spans="1:17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</row>
    <row r="270" spans="1:17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</row>
    <row r="271" spans="1:17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</row>
    <row r="272" spans="1:17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</row>
    <row r="273" spans="1:17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</row>
    <row r="274" spans="1:17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</row>
    <row r="275" spans="1:17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</row>
    <row r="276" spans="1:17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</row>
    <row r="277" spans="1:17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</row>
    <row r="278" spans="1:17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</row>
    <row r="279" spans="1:17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</row>
    <row r="280" spans="1:17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</row>
    <row r="281" spans="1:17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</row>
    <row r="282" spans="1:17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</row>
    <row r="283" spans="1:17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</row>
    <row r="284" spans="1:17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</row>
    <row r="285" spans="1:17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</row>
    <row r="286" spans="1:17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</row>
    <row r="287" spans="1:17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</row>
    <row r="288" spans="1:17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</row>
    <row r="289" spans="1:17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</row>
    <row r="290" spans="1:17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</row>
    <row r="291" spans="1:17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</row>
    <row r="292" spans="1:17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</row>
    <row r="293" spans="1:17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</row>
    <row r="294" spans="1:17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</row>
    <row r="295" spans="1:17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</row>
    <row r="296" spans="1:17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</row>
    <row r="297" spans="1:17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</row>
    <row r="298" spans="1:17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</row>
    <row r="299" spans="1:17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</row>
    <row r="300" spans="1:17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</row>
    <row r="301" spans="1:17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</row>
    <row r="302" spans="1:17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</row>
    <row r="303" spans="1:17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</row>
    <row r="304" spans="1:17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</row>
    <row r="305" spans="1:17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</row>
    <row r="306" spans="1:17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</row>
    <row r="307" spans="1:17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</row>
    <row r="308" spans="1:17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</row>
    <row r="309" spans="1:17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</row>
    <row r="310" spans="1:17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</row>
    <row r="311" spans="1:17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</row>
    <row r="312" spans="1:17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</row>
    <row r="313" spans="1:17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</row>
    <row r="314" spans="1:17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</row>
    <row r="315" spans="1:17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</row>
    <row r="316" spans="1:17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</row>
    <row r="317" spans="1:17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</row>
    <row r="318" spans="1:17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</row>
    <row r="319" spans="1:17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</row>
    <row r="320" spans="1:17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</row>
    <row r="321" spans="1:17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</row>
    <row r="322" spans="1:17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</row>
    <row r="323" spans="1:17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</row>
    <row r="324" spans="1:17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</row>
    <row r="325" spans="1:17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</row>
    <row r="326" spans="1:17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</row>
    <row r="327" spans="1:17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</row>
    <row r="328" spans="1:17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</row>
    <row r="329" spans="1:17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</row>
    <row r="330" spans="1:17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</row>
    <row r="331" spans="1:17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</row>
    <row r="332" spans="1:17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</row>
    <row r="333" spans="1:17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</row>
    <row r="334" spans="1:17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</row>
    <row r="335" spans="1:17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</row>
    <row r="336" spans="1:17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</row>
    <row r="337" spans="1:17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</row>
    <row r="338" spans="1:17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</row>
    <row r="339" spans="1:17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</row>
  </sheetData>
  <sheetProtection password="C2C2" sheet="1" objects="1" scenarios="1" selectLockedCells="1"/>
  <mergeCells count="5">
    <mergeCell ref="A8:A23"/>
    <mergeCell ref="H27:I27"/>
    <mergeCell ref="A1:I1"/>
    <mergeCell ref="C3:E3"/>
    <mergeCell ref="C5:E5"/>
  </mergeCells>
  <dataValidations count="8">
    <dataValidation type="list" allowBlank="1" showInputMessage="1" showErrorMessage="1" sqref="C22:J22">
      <formula1>$B$70:$E$70</formula1>
    </dataValidation>
    <dataValidation type="list" allowBlank="1" showInputMessage="1" showErrorMessage="1" sqref="C20:J20">
      <formula1>$B$62:$E$62</formula1>
    </dataValidation>
    <dataValidation type="list" allowBlank="1" showInputMessage="1" showErrorMessage="1" sqref="C18:J18">
      <formula1>$B$58:$E$58</formula1>
    </dataValidation>
    <dataValidation type="list" allowBlank="1" showInputMessage="1" showErrorMessage="1" sqref="C14:J14 C16:J16">
      <formula1>$B$54:$E$54</formula1>
    </dataValidation>
    <dataValidation type="list" allowBlank="1" showInputMessage="1" showErrorMessage="1" sqref="C12:J12">
      <formula1>$B$50:$E$50</formula1>
    </dataValidation>
    <dataValidation type="list" allowBlank="1" showInputMessage="1" showErrorMessage="1" sqref="C10:J10">
      <formula1>$B$42:$E$42</formula1>
    </dataValidation>
    <dataValidation type="list" allowBlank="1" showInputMessage="1" showErrorMessage="1" sqref="C8:J8">
      <formula1>$B$38:$F$38</formula1>
    </dataValidation>
    <dataValidation type="list" allowBlank="1" showInputMessage="1" showErrorMessage="1" sqref="C5:E5">
      <formula1>$B$74:$B$81</formula1>
    </dataValidation>
  </dataValidations>
  <pageMargins left="0.45" right="0.45" top="0.25" bottom="0.2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01"/>
  <sheetViews>
    <sheetView workbookViewId="0">
      <selection activeCell="C3" sqref="C3:E3"/>
    </sheetView>
  </sheetViews>
  <sheetFormatPr defaultRowHeight="14.4"/>
  <cols>
    <col min="1" max="1" width="4.77734375" customWidth="1"/>
    <col min="2" max="2" width="18.6640625" customWidth="1"/>
    <col min="3" max="3" width="10.33203125" customWidth="1"/>
    <col min="4" max="10" width="8.6640625" customWidth="1"/>
  </cols>
  <sheetData>
    <row r="1" spans="1:13">
      <c r="A1" s="69" t="s">
        <v>80</v>
      </c>
      <c r="B1" s="69"/>
      <c r="C1" s="69"/>
      <c r="D1" s="69"/>
      <c r="E1" s="69"/>
      <c r="F1" s="69"/>
      <c r="G1" s="69"/>
      <c r="H1" s="69"/>
      <c r="I1" s="69"/>
    </row>
    <row r="2" spans="1:13" ht="6" customHeight="1"/>
    <row r="3" spans="1:13">
      <c r="A3" s="1"/>
      <c r="B3" s="23" t="s">
        <v>27</v>
      </c>
      <c r="C3" s="55"/>
      <c r="D3" s="55"/>
      <c r="E3" s="56"/>
      <c r="F3" s="1"/>
      <c r="G3" s="1"/>
      <c r="H3" s="1"/>
      <c r="I3" s="1"/>
      <c r="J3" s="1"/>
      <c r="K3" s="1"/>
      <c r="L3" s="1"/>
      <c r="M3" s="1"/>
    </row>
    <row r="4" spans="1:13">
      <c r="A4" s="1"/>
      <c r="B4" s="23" t="s">
        <v>28</v>
      </c>
      <c r="C4" s="27"/>
      <c r="D4" s="23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23" t="s">
        <v>30</v>
      </c>
      <c r="C5" s="55"/>
      <c r="D5" s="55"/>
      <c r="E5" s="56"/>
      <c r="F5" s="1"/>
      <c r="G5" s="1"/>
      <c r="H5" s="1"/>
      <c r="I5" s="1"/>
      <c r="J5" s="1"/>
      <c r="K5" s="1"/>
      <c r="L5" s="1"/>
      <c r="M5" s="1"/>
    </row>
    <row r="6" spans="1:13" ht="4.0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"/>
      <c r="C7" s="21" t="s">
        <v>22</v>
      </c>
      <c r="D7" s="21" t="s">
        <v>23</v>
      </c>
      <c r="E7" s="21" t="s">
        <v>24</v>
      </c>
      <c r="F7" s="21" t="s">
        <v>25</v>
      </c>
      <c r="G7" s="21" t="s">
        <v>26</v>
      </c>
      <c r="H7" s="21" t="s">
        <v>29</v>
      </c>
      <c r="I7" s="21" t="s">
        <v>32</v>
      </c>
      <c r="J7" s="21" t="s">
        <v>33</v>
      </c>
      <c r="K7" s="1"/>
      <c r="L7" s="1"/>
      <c r="M7" s="1"/>
    </row>
    <row r="8" spans="1:13">
      <c r="A8" s="72" t="s">
        <v>83</v>
      </c>
      <c r="B8" s="6" t="s">
        <v>14</v>
      </c>
      <c r="C8" s="28" t="s">
        <v>59</v>
      </c>
      <c r="D8" s="28" t="s">
        <v>59</v>
      </c>
      <c r="E8" s="28" t="s">
        <v>59</v>
      </c>
      <c r="F8" s="28" t="s">
        <v>59</v>
      </c>
      <c r="G8" s="28" t="s">
        <v>59</v>
      </c>
      <c r="H8" s="28" t="s">
        <v>59</v>
      </c>
      <c r="I8" s="28" t="s">
        <v>59</v>
      </c>
      <c r="J8" s="28" t="s">
        <v>59</v>
      </c>
      <c r="K8" s="1"/>
      <c r="L8" s="1"/>
      <c r="M8" s="1"/>
    </row>
    <row r="9" spans="1:13">
      <c r="A9" s="73"/>
      <c r="B9" s="6"/>
      <c r="C9" s="13">
        <f t="shared" ref="C9:J9" si="0">HLOOKUP(C8, $B61:$E62,2,FALSE)</f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"/>
      <c r="L9" s="1"/>
      <c r="M9" s="1"/>
    </row>
    <row r="10" spans="1:13">
      <c r="A10" s="73"/>
      <c r="B10" s="6" t="s">
        <v>17</v>
      </c>
      <c r="C10" s="28" t="s">
        <v>59</v>
      </c>
      <c r="D10" s="28" t="s">
        <v>59</v>
      </c>
      <c r="E10" s="28" t="s">
        <v>59</v>
      </c>
      <c r="F10" s="28" t="s">
        <v>59</v>
      </c>
      <c r="G10" s="28" t="s">
        <v>59</v>
      </c>
      <c r="H10" s="28" t="s">
        <v>59</v>
      </c>
      <c r="I10" s="28" t="s">
        <v>59</v>
      </c>
      <c r="J10" s="28" t="s">
        <v>59</v>
      </c>
      <c r="K10" s="1"/>
      <c r="L10" s="1"/>
      <c r="M10" s="1"/>
    </row>
    <row r="11" spans="1:13">
      <c r="A11" s="73"/>
      <c r="B11" s="6"/>
      <c r="C11" s="13">
        <f t="shared" ref="C11:J11" si="1">HLOOKUP(C10, $B64:$E65, 2,FALSE)</f>
        <v>0</v>
      </c>
      <c r="D11" s="13">
        <f t="shared" si="1"/>
        <v>0</v>
      </c>
      <c r="E11" s="13">
        <f t="shared" si="1"/>
        <v>0</v>
      </c>
      <c r="F11" s="13">
        <f t="shared" si="1"/>
        <v>0</v>
      </c>
      <c r="G11" s="13">
        <f t="shared" si="1"/>
        <v>0</v>
      </c>
      <c r="H11" s="13">
        <f t="shared" si="1"/>
        <v>0</v>
      </c>
      <c r="I11" s="13">
        <f t="shared" si="1"/>
        <v>0</v>
      </c>
      <c r="J11" s="13">
        <f t="shared" si="1"/>
        <v>0</v>
      </c>
      <c r="K11" s="1"/>
      <c r="L11" s="1"/>
      <c r="M11" s="1"/>
    </row>
    <row r="12" spans="1:13">
      <c r="A12" s="73"/>
      <c r="B12" s="6" t="s">
        <v>18</v>
      </c>
      <c r="C12" s="28" t="s">
        <v>59</v>
      </c>
      <c r="D12" s="28" t="s">
        <v>59</v>
      </c>
      <c r="E12" s="28" t="s">
        <v>59</v>
      </c>
      <c r="F12" s="28" t="s">
        <v>59</v>
      </c>
      <c r="G12" s="28" t="s">
        <v>59</v>
      </c>
      <c r="H12" s="28" t="s">
        <v>59</v>
      </c>
      <c r="I12" s="28" t="s">
        <v>59</v>
      </c>
      <c r="J12" s="28" t="s">
        <v>59</v>
      </c>
      <c r="K12" s="1"/>
      <c r="L12" s="1"/>
      <c r="M12" s="1"/>
    </row>
    <row r="13" spans="1:13">
      <c r="A13" s="73"/>
      <c r="B13" s="6"/>
      <c r="C13" s="13">
        <f t="shared" ref="C13:J13" si="2">HLOOKUP(C12, $B64:$E65, 2,FALSE)</f>
        <v>0</v>
      </c>
      <c r="D13" s="13">
        <f t="shared" si="2"/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  <c r="K13" s="1"/>
      <c r="L13" s="1"/>
      <c r="M13" s="1"/>
    </row>
    <row r="14" spans="1:13">
      <c r="A14" s="74"/>
      <c r="B14" s="6" t="s">
        <v>78</v>
      </c>
      <c r="C14" s="29" t="s">
        <v>59</v>
      </c>
      <c r="D14" s="29" t="s">
        <v>59</v>
      </c>
      <c r="E14" s="29" t="s">
        <v>59</v>
      </c>
      <c r="F14" s="29" t="s">
        <v>59</v>
      </c>
      <c r="G14" s="29" t="s">
        <v>59</v>
      </c>
      <c r="H14" s="29" t="s">
        <v>59</v>
      </c>
      <c r="I14" s="29" t="s">
        <v>59</v>
      </c>
      <c r="J14" s="29" t="s">
        <v>59</v>
      </c>
      <c r="K14" s="1"/>
      <c r="L14" s="1"/>
      <c r="M14" s="1"/>
    </row>
    <row r="15" spans="1:13">
      <c r="A15" s="3"/>
      <c r="B15" s="6"/>
      <c r="C15" s="13">
        <f t="shared" ref="C15:J15" si="3">HLOOKUP(C14,$B117:$D118,2,FALSE)</f>
        <v>0</v>
      </c>
      <c r="D15" s="13">
        <f t="shared" si="3"/>
        <v>0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"/>
      <c r="L15" s="1"/>
      <c r="M15" s="1"/>
    </row>
    <row r="16" spans="1:13">
      <c r="A16" s="3"/>
      <c r="B16" s="8" t="s">
        <v>35</v>
      </c>
      <c r="C16" s="13">
        <f>C9+C11+C13+C15</f>
        <v>0</v>
      </c>
      <c r="D16" s="13">
        <f t="shared" ref="D16:J16" si="4">D9+D11+D13+D15</f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  <c r="H16" s="13">
        <f t="shared" si="4"/>
        <v>0</v>
      </c>
      <c r="I16" s="13">
        <f t="shared" si="4"/>
        <v>0</v>
      </c>
      <c r="J16" s="13">
        <f t="shared" si="4"/>
        <v>0</v>
      </c>
      <c r="K16" s="1"/>
      <c r="L16" s="1"/>
      <c r="M16" s="1"/>
    </row>
    <row r="17" spans="1:13">
      <c r="A17" s="3"/>
      <c r="B17" s="8" t="s">
        <v>57</v>
      </c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13">
      <c r="A18" s="3"/>
      <c r="B18" s="8" t="s">
        <v>34</v>
      </c>
      <c r="C18" s="18">
        <f>C17*C16</f>
        <v>0</v>
      </c>
      <c r="D18" s="18">
        <f t="shared" ref="D18:J18" si="5">D17*D16</f>
        <v>0</v>
      </c>
      <c r="E18" s="18">
        <f t="shared" si="5"/>
        <v>0</v>
      </c>
      <c r="F18" s="18">
        <f t="shared" si="5"/>
        <v>0</v>
      </c>
      <c r="G18" s="18">
        <f t="shared" si="5"/>
        <v>0</v>
      </c>
      <c r="H18" s="18">
        <f t="shared" si="5"/>
        <v>0</v>
      </c>
      <c r="I18" s="18">
        <f t="shared" si="5"/>
        <v>0</v>
      </c>
      <c r="J18" s="18">
        <f t="shared" si="5"/>
        <v>0</v>
      </c>
      <c r="K18" s="1"/>
      <c r="L18" s="1"/>
      <c r="M18" s="1"/>
    </row>
    <row r="19" spans="1:13">
      <c r="A19" s="3"/>
      <c r="B19" s="2"/>
      <c r="C19" s="2"/>
      <c r="D19" s="2"/>
      <c r="E19" s="2"/>
      <c r="F19" s="2"/>
      <c r="G19" s="2"/>
      <c r="H19" s="2"/>
      <c r="I19" s="4" t="s">
        <v>36</v>
      </c>
      <c r="J19" s="12">
        <f>SUM(C18:J18)</f>
        <v>0</v>
      </c>
      <c r="K19" s="1"/>
      <c r="L19" s="1"/>
      <c r="M19" s="1"/>
    </row>
    <row r="20" spans="1:13" ht="14.55" customHeight="1">
      <c r="A20" s="3"/>
      <c r="B20" s="65"/>
      <c r="C20" s="65"/>
      <c r="D20" s="65"/>
      <c r="H20" s="2"/>
      <c r="I20" s="2"/>
      <c r="J20" s="2"/>
      <c r="K20" s="1"/>
      <c r="L20" s="1"/>
      <c r="M20" s="1"/>
    </row>
    <row r="21" spans="1:13" ht="15.45" customHeight="1">
      <c r="A21" s="3"/>
      <c r="B21" s="24"/>
      <c r="C21" s="22" t="s">
        <v>49</v>
      </c>
      <c r="D21" s="21" t="s">
        <v>50</v>
      </c>
      <c r="E21" s="22" t="s">
        <v>51</v>
      </c>
      <c r="F21" s="21" t="s">
        <v>52</v>
      </c>
      <c r="G21" s="22" t="s">
        <v>53</v>
      </c>
      <c r="H21" s="21" t="s">
        <v>54</v>
      </c>
      <c r="I21" s="22" t="s">
        <v>55</v>
      </c>
      <c r="J21" s="21" t="s">
        <v>56</v>
      </c>
      <c r="K21" s="1"/>
      <c r="L21" s="1"/>
      <c r="M21" s="1"/>
    </row>
    <row r="22" spans="1:13">
      <c r="A22" s="70" t="s">
        <v>84</v>
      </c>
      <c r="B22" s="6" t="s">
        <v>0</v>
      </c>
      <c r="C22" s="28" t="s">
        <v>59</v>
      </c>
      <c r="D22" s="28" t="s">
        <v>59</v>
      </c>
      <c r="E22" s="28" t="s">
        <v>59</v>
      </c>
      <c r="F22" s="28" t="s">
        <v>59</v>
      </c>
      <c r="G22" s="28" t="s">
        <v>59</v>
      </c>
      <c r="H22" s="28" t="s">
        <v>59</v>
      </c>
      <c r="I22" s="28" t="s">
        <v>59</v>
      </c>
      <c r="J22" s="28" t="s">
        <v>59</v>
      </c>
      <c r="K22" s="1"/>
      <c r="L22" s="1"/>
      <c r="M22" s="1"/>
    </row>
    <row r="23" spans="1:13">
      <c r="A23" s="70"/>
      <c r="B23" s="6"/>
      <c r="C23" s="13">
        <f t="shared" ref="C23:J23" si="6">HLOOKUP(C22, $B68:$F69,2,FALSE)</f>
        <v>0</v>
      </c>
      <c r="D23" s="13">
        <f t="shared" si="6"/>
        <v>0</v>
      </c>
      <c r="E23" s="13">
        <f t="shared" si="6"/>
        <v>0</v>
      </c>
      <c r="F23" s="13">
        <f t="shared" si="6"/>
        <v>0</v>
      </c>
      <c r="G23" s="13">
        <f t="shared" si="6"/>
        <v>0</v>
      </c>
      <c r="H23" s="13">
        <f t="shared" si="6"/>
        <v>0</v>
      </c>
      <c r="I23" s="13">
        <f t="shared" si="6"/>
        <v>0</v>
      </c>
      <c r="J23" s="13">
        <f t="shared" si="6"/>
        <v>0</v>
      </c>
      <c r="K23" s="1"/>
      <c r="L23" s="1"/>
      <c r="M23" s="1"/>
    </row>
    <row r="24" spans="1:13">
      <c r="A24" s="70"/>
      <c r="B24" s="6" t="s">
        <v>1</v>
      </c>
      <c r="C24" s="28" t="s">
        <v>59</v>
      </c>
      <c r="D24" s="28" t="s">
        <v>59</v>
      </c>
      <c r="E24" s="28" t="s">
        <v>59</v>
      </c>
      <c r="F24" s="28" t="s">
        <v>59</v>
      </c>
      <c r="G24" s="28" t="s">
        <v>59</v>
      </c>
      <c r="H24" s="28" t="s">
        <v>59</v>
      </c>
      <c r="I24" s="28" t="s">
        <v>59</v>
      </c>
      <c r="J24" s="28" t="s">
        <v>59</v>
      </c>
      <c r="K24" s="1"/>
      <c r="L24" s="1"/>
      <c r="M24" s="1"/>
    </row>
    <row r="25" spans="1:13">
      <c r="A25" s="70"/>
      <c r="B25" s="6"/>
      <c r="C25" s="13">
        <f t="shared" ref="C25:J25" si="7">HLOOKUP(C24,$B72:$E73,2,FALSE)</f>
        <v>0</v>
      </c>
      <c r="D25" s="13">
        <f t="shared" si="7"/>
        <v>0</v>
      </c>
      <c r="E25" s="13">
        <f t="shared" si="7"/>
        <v>0</v>
      </c>
      <c r="F25" s="13">
        <f t="shared" si="7"/>
        <v>0</v>
      </c>
      <c r="G25" s="13">
        <f t="shared" si="7"/>
        <v>0</v>
      </c>
      <c r="H25" s="13">
        <f t="shared" si="7"/>
        <v>0</v>
      </c>
      <c r="I25" s="13">
        <f t="shared" si="7"/>
        <v>0</v>
      </c>
      <c r="J25" s="13">
        <f t="shared" si="7"/>
        <v>0</v>
      </c>
      <c r="K25" s="1"/>
      <c r="L25" s="1"/>
      <c r="M25" s="1"/>
    </row>
    <row r="26" spans="1:13">
      <c r="A26" s="70"/>
      <c r="B26" s="6" t="s">
        <v>31</v>
      </c>
      <c r="C26" s="28" t="s">
        <v>59</v>
      </c>
      <c r="D26" s="28" t="s">
        <v>59</v>
      </c>
      <c r="E26" s="28" t="s">
        <v>59</v>
      </c>
      <c r="F26" s="28" t="s">
        <v>59</v>
      </c>
      <c r="G26" s="28" t="s">
        <v>59</v>
      </c>
      <c r="H26" s="28" t="s">
        <v>59</v>
      </c>
      <c r="I26" s="28" t="s">
        <v>59</v>
      </c>
      <c r="J26" s="28" t="s">
        <v>59</v>
      </c>
      <c r="K26" s="1"/>
      <c r="L26" s="1"/>
      <c r="M26" s="1"/>
    </row>
    <row r="27" spans="1:13">
      <c r="A27" s="70"/>
      <c r="B27" s="6"/>
      <c r="C27" s="13">
        <f t="shared" ref="C27:J27" si="8">HLOOKUP(C26,$B96:$D97,2,FALSE)</f>
        <v>0</v>
      </c>
      <c r="D27" s="13">
        <f t="shared" si="8"/>
        <v>0</v>
      </c>
      <c r="E27" s="13">
        <f t="shared" si="8"/>
        <v>0</v>
      </c>
      <c r="F27" s="13">
        <f t="shared" si="8"/>
        <v>0</v>
      </c>
      <c r="G27" s="13">
        <f t="shared" si="8"/>
        <v>0</v>
      </c>
      <c r="H27" s="13">
        <f t="shared" si="8"/>
        <v>0</v>
      </c>
      <c r="I27" s="13">
        <f t="shared" si="8"/>
        <v>0</v>
      </c>
      <c r="J27" s="13">
        <f t="shared" si="8"/>
        <v>0</v>
      </c>
      <c r="K27" s="1"/>
      <c r="L27" s="1"/>
      <c r="M27" s="1"/>
    </row>
    <row r="28" spans="1:13">
      <c r="A28" s="70"/>
      <c r="B28" s="6" t="s">
        <v>5</v>
      </c>
      <c r="C28" s="28" t="s">
        <v>59</v>
      </c>
      <c r="D28" s="28" t="s">
        <v>59</v>
      </c>
      <c r="E28" s="28" t="s">
        <v>59</v>
      </c>
      <c r="F28" s="28" t="s">
        <v>59</v>
      </c>
      <c r="G28" s="28" t="s">
        <v>59</v>
      </c>
      <c r="H28" s="28" t="s">
        <v>59</v>
      </c>
      <c r="I28" s="28" t="s">
        <v>59</v>
      </c>
      <c r="J28" s="28" t="s">
        <v>59</v>
      </c>
      <c r="K28" s="1"/>
      <c r="L28" s="1"/>
      <c r="M28" s="1"/>
    </row>
    <row r="29" spans="1:13">
      <c r="A29" s="70"/>
      <c r="B29" s="6"/>
      <c r="C29" s="13">
        <f>HLOOKUP(C28,$B80:E81,2,FALSE)</f>
        <v>0</v>
      </c>
      <c r="D29" s="13">
        <f>HLOOKUP(D28,$B80:F81,2,FALSE)</f>
        <v>0</v>
      </c>
      <c r="E29" s="13">
        <f>HLOOKUP(E28,$B80:G81,2,FALSE)</f>
        <v>0</v>
      </c>
      <c r="F29" s="13">
        <f>HLOOKUP(F28,$B80:H81,2,FALSE)</f>
        <v>0</v>
      </c>
      <c r="G29" s="13">
        <f>HLOOKUP(G28,$B80:I81,2,FALSE)</f>
        <v>0</v>
      </c>
      <c r="H29" s="13">
        <f>HLOOKUP(H28,$B80:J81,2,FALSE)</f>
        <v>0</v>
      </c>
      <c r="I29" s="13">
        <f>HLOOKUP(I28,$B80:K81,2,FALSE)</f>
        <v>0</v>
      </c>
      <c r="J29" s="13">
        <f>HLOOKUP(J28,$B80:L81,2,FALSE)</f>
        <v>0</v>
      </c>
      <c r="K29" s="1"/>
      <c r="L29" s="1"/>
      <c r="M29" s="1"/>
    </row>
    <row r="30" spans="1:13">
      <c r="A30" s="70"/>
      <c r="B30" s="6" t="s">
        <v>6</v>
      </c>
      <c r="C30" s="28" t="s">
        <v>59</v>
      </c>
      <c r="D30" s="28" t="s">
        <v>59</v>
      </c>
      <c r="E30" s="28" t="s">
        <v>59</v>
      </c>
      <c r="F30" s="28" t="s">
        <v>59</v>
      </c>
      <c r="G30" s="28" t="s">
        <v>59</v>
      </c>
      <c r="H30" s="28" t="s">
        <v>59</v>
      </c>
      <c r="I30" s="28" t="s">
        <v>59</v>
      </c>
      <c r="J30" s="28" t="s">
        <v>59</v>
      </c>
      <c r="K30" s="1"/>
      <c r="L30" s="1"/>
      <c r="M30" s="1"/>
    </row>
    <row r="31" spans="1:13">
      <c r="A31" s="70"/>
      <c r="B31" s="6"/>
      <c r="C31" s="13">
        <f t="shared" ref="C31:J31" si="9">HLOOKUP(C30,$B84:$E85,2,FALSE)</f>
        <v>0</v>
      </c>
      <c r="D31" s="13">
        <f t="shared" si="9"/>
        <v>0</v>
      </c>
      <c r="E31" s="13">
        <f t="shared" si="9"/>
        <v>0</v>
      </c>
      <c r="F31" s="13">
        <f t="shared" si="9"/>
        <v>0</v>
      </c>
      <c r="G31" s="13">
        <f t="shared" si="9"/>
        <v>0</v>
      </c>
      <c r="H31" s="13">
        <f t="shared" si="9"/>
        <v>0</v>
      </c>
      <c r="I31" s="13">
        <f t="shared" si="9"/>
        <v>0</v>
      </c>
      <c r="J31" s="13">
        <f t="shared" si="9"/>
        <v>0</v>
      </c>
      <c r="K31" s="1"/>
      <c r="L31" s="1"/>
      <c r="M31" s="1"/>
    </row>
    <row r="32" spans="1:13">
      <c r="A32" s="70"/>
      <c r="B32" s="6" t="s">
        <v>7</v>
      </c>
      <c r="C32" s="28" t="s">
        <v>59</v>
      </c>
      <c r="D32" s="28" t="s">
        <v>59</v>
      </c>
      <c r="E32" s="28" t="s">
        <v>59</v>
      </c>
      <c r="F32" s="28" t="s">
        <v>59</v>
      </c>
      <c r="G32" s="28" t="s">
        <v>59</v>
      </c>
      <c r="H32" s="28" t="s">
        <v>59</v>
      </c>
      <c r="I32" s="28" t="s">
        <v>59</v>
      </c>
      <c r="J32" s="28" t="s">
        <v>59</v>
      </c>
      <c r="K32" s="1"/>
      <c r="L32" s="1"/>
      <c r="M32" s="1"/>
    </row>
    <row r="33" spans="1:13">
      <c r="A33" s="70"/>
      <c r="B33" s="6"/>
      <c r="C33" s="13">
        <f t="shared" ref="C33:J33" si="10">HLOOKUP(C32,$B84:$E85,2,FALSE)</f>
        <v>0</v>
      </c>
      <c r="D33" s="13">
        <f t="shared" si="10"/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"/>
      <c r="L33" s="1"/>
      <c r="M33" s="1"/>
    </row>
    <row r="34" spans="1:13">
      <c r="A34" s="70"/>
      <c r="B34" s="6" t="s">
        <v>8</v>
      </c>
      <c r="C34" s="28" t="s">
        <v>59</v>
      </c>
      <c r="D34" s="28" t="s">
        <v>59</v>
      </c>
      <c r="E34" s="28" t="s">
        <v>59</v>
      </c>
      <c r="F34" s="28" t="s">
        <v>59</v>
      </c>
      <c r="G34" s="28" t="s">
        <v>59</v>
      </c>
      <c r="H34" s="28" t="s">
        <v>59</v>
      </c>
      <c r="I34" s="28" t="s">
        <v>59</v>
      </c>
      <c r="J34" s="28" t="s">
        <v>59</v>
      </c>
      <c r="K34" s="1"/>
      <c r="L34" s="1"/>
      <c r="M34" s="1"/>
    </row>
    <row r="35" spans="1:13">
      <c r="A35" s="70"/>
      <c r="B35" s="6"/>
      <c r="C35" s="13">
        <f t="shared" ref="C35:J35" si="11">HLOOKUP(C34,$B88:$E89,2,FALSE)</f>
        <v>0</v>
      </c>
      <c r="D35" s="13">
        <f t="shared" si="11"/>
        <v>0</v>
      </c>
      <c r="E35" s="13">
        <f t="shared" si="11"/>
        <v>0</v>
      </c>
      <c r="F35" s="13">
        <f t="shared" si="11"/>
        <v>0</v>
      </c>
      <c r="G35" s="13">
        <f t="shared" si="11"/>
        <v>0</v>
      </c>
      <c r="H35" s="13">
        <f t="shared" si="11"/>
        <v>0</v>
      </c>
      <c r="I35" s="13">
        <f t="shared" si="11"/>
        <v>0</v>
      </c>
      <c r="J35" s="13">
        <f t="shared" si="11"/>
        <v>0</v>
      </c>
      <c r="K35" s="1"/>
      <c r="L35" s="1"/>
      <c r="M35" s="1"/>
    </row>
    <row r="36" spans="1:13">
      <c r="A36" s="70"/>
      <c r="B36" s="6" t="s">
        <v>9</v>
      </c>
      <c r="C36" s="28" t="s">
        <v>59</v>
      </c>
      <c r="D36" s="28" t="s">
        <v>59</v>
      </c>
      <c r="E36" s="28" t="s">
        <v>59</v>
      </c>
      <c r="F36" s="28" t="s">
        <v>59</v>
      </c>
      <c r="G36" s="28" t="s">
        <v>59</v>
      </c>
      <c r="H36" s="28" t="s">
        <v>59</v>
      </c>
      <c r="I36" s="28" t="s">
        <v>59</v>
      </c>
      <c r="J36" s="28" t="s">
        <v>59</v>
      </c>
      <c r="K36" s="1"/>
      <c r="L36" s="1"/>
      <c r="M36" s="1"/>
    </row>
    <row r="37" spans="1:13">
      <c r="A37" s="70"/>
      <c r="B37" s="6"/>
      <c r="C37" s="13">
        <f t="shared" ref="C37:J37" si="12">HLOOKUP(C36,$B92:$E93,2,FALSE)</f>
        <v>0</v>
      </c>
      <c r="D37" s="13">
        <f t="shared" si="12"/>
        <v>0</v>
      </c>
      <c r="E37" s="13">
        <f t="shared" si="12"/>
        <v>0</v>
      </c>
      <c r="F37" s="13">
        <f t="shared" si="12"/>
        <v>0</v>
      </c>
      <c r="G37" s="13">
        <f t="shared" si="12"/>
        <v>0</v>
      </c>
      <c r="H37" s="13">
        <f t="shared" si="12"/>
        <v>0</v>
      </c>
      <c r="I37" s="13">
        <f t="shared" si="12"/>
        <v>0</v>
      </c>
      <c r="J37" s="13">
        <f t="shared" si="12"/>
        <v>0</v>
      </c>
      <c r="K37" s="1"/>
      <c r="L37" s="1"/>
      <c r="M37" s="1"/>
    </row>
    <row r="38" spans="1:13">
      <c r="A38" s="71"/>
      <c r="B38" s="6" t="s">
        <v>90</v>
      </c>
      <c r="C38" s="29" t="s">
        <v>59</v>
      </c>
      <c r="D38" s="29" t="s">
        <v>59</v>
      </c>
      <c r="E38" s="29" t="s">
        <v>59</v>
      </c>
      <c r="F38" s="29" t="s">
        <v>59</v>
      </c>
      <c r="G38" s="29" t="s">
        <v>59</v>
      </c>
      <c r="H38" s="29" t="s">
        <v>59</v>
      </c>
      <c r="I38" s="29" t="s">
        <v>59</v>
      </c>
      <c r="J38" s="29" t="s">
        <v>59</v>
      </c>
      <c r="K38" s="1"/>
      <c r="L38" s="1"/>
      <c r="M38" s="1"/>
    </row>
    <row r="39" spans="1:13">
      <c r="A39" s="71"/>
      <c r="B39" s="6"/>
      <c r="C39" s="13">
        <f t="shared" ref="C39:J39" si="13">HLOOKUP(C38,$B100:$D101,2,FALSE)</f>
        <v>0</v>
      </c>
      <c r="D39" s="13">
        <f t="shared" si="13"/>
        <v>0</v>
      </c>
      <c r="E39" s="13">
        <f t="shared" si="13"/>
        <v>0</v>
      </c>
      <c r="F39" s="13">
        <f t="shared" si="13"/>
        <v>0</v>
      </c>
      <c r="G39" s="13">
        <f t="shared" si="13"/>
        <v>0</v>
      </c>
      <c r="H39" s="13">
        <f t="shared" si="13"/>
        <v>0</v>
      </c>
      <c r="I39" s="13">
        <f t="shared" si="13"/>
        <v>0</v>
      </c>
      <c r="J39" s="13">
        <f t="shared" si="13"/>
        <v>0</v>
      </c>
      <c r="K39" s="1"/>
      <c r="L39" s="1"/>
      <c r="M39" s="1"/>
    </row>
    <row r="40" spans="1:13">
      <c r="A40" s="1"/>
      <c r="B40" s="8" t="s">
        <v>35</v>
      </c>
      <c r="C40" s="13">
        <f t="shared" ref="C40:J40" si="14">C23+C25+C27+C29+C31+C33+C35+C37+C39</f>
        <v>0</v>
      </c>
      <c r="D40" s="13">
        <f t="shared" si="14"/>
        <v>0</v>
      </c>
      <c r="E40" s="13">
        <f t="shared" si="14"/>
        <v>0</v>
      </c>
      <c r="F40" s="13">
        <f t="shared" si="14"/>
        <v>0</v>
      </c>
      <c r="G40" s="13">
        <f t="shared" si="14"/>
        <v>0</v>
      </c>
      <c r="H40" s="13">
        <f t="shared" si="14"/>
        <v>0</v>
      </c>
      <c r="I40" s="13">
        <f t="shared" si="14"/>
        <v>0</v>
      </c>
      <c r="J40" s="13">
        <f t="shared" si="14"/>
        <v>0</v>
      </c>
      <c r="K40" s="1"/>
      <c r="L40" s="1"/>
      <c r="M40" s="1"/>
    </row>
    <row r="41" spans="1:13">
      <c r="A41" s="1"/>
      <c r="B41" s="8" t="s">
        <v>57</v>
      </c>
      <c r="C41" s="29"/>
      <c r="D41" s="29"/>
      <c r="E41" s="29"/>
      <c r="F41" s="29"/>
      <c r="G41" s="29"/>
      <c r="H41" s="29"/>
      <c r="I41" s="29"/>
      <c r="J41" s="29"/>
      <c r="K41" s="1"/>
      <c r="L41" s="1"/>
      <c r="M41" s="1"/>
    </row>
    <row r="42" spans="1:13">
      <c r="A42" s="5"/>
      <c r="B42" s="8" t="s">
        <v>34</v>
      </c>
      <c r="C42" s="13">
        <f>C40*C41</f>
        <v>0</v>
      </c>
      <c r="D42" s="13">
        <f t="shared" ref="D42:J42" si="15">D40*D41</f>
        <v>0</v>
      </c>
      <c r="E42" s="13">
        <f t="shared" si="15"/>
        <v>0</v>
      </c>
      <c r="F42" s="13">
        <f t="shared" si="15"/>
        <v>0</v>
      </c>
      <c r="G42" s="13">
        <f t="shared" si="15"/>
        <v>0</v>
      </c>
      <c r="H42" s="13">
        <f t="shared" si="15"/>
        <v>0</v>
      </c>
      <c r="I42" s="13">
        <f t="shared" si="15"/>
        <v>0</v>
      </c>
      <c r="J42" s="13">
        <f t="shared" si="15"/>
        <v>0</v>
      </c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63" t="s">
        <v>37</v>
      </c>
      <c r="I43" s="64"/>
      <c r="J43" s="14">
        <f>SUM(C42:J42)</f>
        <v>0</v>
      </c>
      <c r="K43" s="1"/>
      <c r="L43" s="1"/>
      <c r="M43" s="1"/>
    </row>
    <row r="44" spans="1:13" ht="44.55" customHeight="1" thickBot="1">
      <c r="A44" s="65" t="s">
        <v>91</v>
      </c>
      <c r="B44" s="65"/>
      <c r="C44" s="65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6" thickTop="1" thickBot="1">
      <c r="A45" s="1"/>
      <c r="C45" s="9" t="s">
        <v>41</v>
      </c>
      <c r="D45" s="10" t="s">
        <v>42</v>
      </c>
      <c r="E45" s="10" t="s">
        <v>43</v>
      </c>
      <c r="F45" s="10" t="s">
        <v>44</v>
      </c>
      <c r="G45" s="10" t="s">
        <v>45</v>
      </c>
      <c r="H45" s="10" t="s">
        <v>46</v>
      </c>
      <c r="I45" s="10" t="s">
        <v>47</v>
      </c>
      <c r="J45" s="11" t="s">
        <v>48</v>
      </c>
      <c r="K45" s="1"/>
      <c r="L45" s="1"/>
      <c r="M45" s="1"/>
    </row>
    <row r="46" spans="1:13">
      <c r="A46" s="66" t="s">
        <v>77</v>
      </c>
      <c r="B46" s="8" t="s">
        <v>38</v>
      </c>
      <c r="C46" s="30" t="s">
        <v>59</v>
      </c>
      <c r="D46" s="30" t="s">
        <v>59</v>
      </c>
      <c r="E46" s="30" t="s">
        <v>59</v>
      </c>
      <c r="F46" s="30" t="s">
        <v>59</v>
      </c>
      <c r="G46" s="30" t="s">
        <v>59</v>
      </c>
      <c r="H46" s="30" t="s">
        <v>59</v>
      </c>
      <c r="I46" s="30" t="s">
        <v>59</v>
      </c>
      <c r="J46" s="30" t="s">
        <v>59</v>
      </c>
      <c r="K46" s="26"/>
    </row>
    <row r="47" spans="1:13" ht="14.55" customHeight="1">
      <c r="A47" s="67"/>
      <c r="B47" s="8" t="s">
        <v>76</v>
      </c>
      <c r="C47" s="15">
        <f>VLOOKUP(C46,B109:C115,2,0)</f>
        <v>0</v>
      </c>
      <c r="D47" s="15">
        <f>VLOOKUP(D46,B109:C115,2,0)</f>
        <v>0</v>
      </c>
      <c r="E47" s="15">
        <f>VLOOKUP(E46,B109:C115,2,0)</f>
        <v>0</v>
      </c>
      <c r="F47" s="15">
        <f>VLOOKUP(F46,B109:C115,2,0)</f>
        <v>0</v>
      </c>
      <c r="G47" s="15">
        <f>VLOOKUP(G46,B109:C115,2,0)</f>
        <v>0</v>
      </c>
      <c r="H47" s="15">
        <f>VLOOKUP(H46,B109:C115,2,0)</f>
        <v>0</v>
      </c>
      <c r="I47" s="15">
        <f>VLOOKUP(I46,B109:C115,2,0)</f>
        <v>0</v>
      </c>
      <c r="J47" s="15">
        <f>VLOOKUP(J46,B109:C115,2,0)</f>
        <v>0</v>
      </c>
    </row>
    <row r="48" spans="1:13">
      <c r="A48" s="67"/>
      <c r="B48" s="8" t="s">
        <v>39</v>
      </c>
      <c r="C48" s="30" t="s">
        <v>59</v>
      </c>
      <c r="D48" s="30" t="s">
        <v>59</v>
      </c>
      <c r="E48" s="30" t="s">
        <v>59</v>
      </c>
      <c r="F48" s="30" t="s">
        <v>59</v>
      </c>
      <c r="G48" s="30" t="s">
        <v>59</v>
      </c>
      <c r="H48" s="30" t="s">
        <v>59</v>
      </c>
      <c r="I48" s="30" t="s">
        <v>59</v>
      </c>
      <c r="J48" s="30" t="s">
        <v>59</v>
      </c>
    </row>
    <row r="49" spans="1:16" ht="15" thickBot="1">
      <c r="A49" s="68"/>
      <c r="B49" s="8"/>
      <c r="C49" s="16" t="e">
        <f t="shared" ref="C49:J49" si="16">HLOOKUP(C48,$B90:$D91,2,FALSE)</f>
        <v>#N/A</v>
      </c>
      <c r="D49" s="16" t="e">
        <f t="shared" si="16"/>
        <v>#N/A</v>
      </c>
      <c r="E49" s="16" t="e">
        <f t="shared" si="16"/>
        <v>#N/A</v>
      </c>
      <c r="F49" s="16" t="e">
        <f t="shared" si="16"/>
        <v>#N/A</v>
      </c>
      <c r="G49" s="16" t="e">
        <f t="shared" si="16"/>
        <v>#N/A</v>
      </c>
      <c r="H49" s="16" t="e">
        <f t="shared" si="16"/>
        <v>#N/A</v>
      </c>
      <c r="I49" s="16" t="e">
        <f t="shared" si="16"/>
        <v>#N/A</v>
      </c>
      <c r="J49" s="16" t="e">
        <f t="shared" si="16"/>
        <v>#N/A</v>
      </c>
    </row>
    <row r="50" spans="1:16">
      <c r="B50" s="8" t="s">
        <v>75</v>
      </c>
      <c r="C50" s="17" t="e">
        <f>C47+C49</f>
        <v>#N/A</v>
      </c>
      <c r="D50" s="17" t="e">
        <f t="shared" ref="D50:J50" si="17">D47+D49</f>
        <v>#N/A</v>
      </c>
      <c r="E50" s="17" t="e">
        <f t="shared" si="17"/>
        <v>#N/A</v>
      </c>
      <c r="F50" s="17" t="e">
        <f t="shared" si="17"/>
        <v>#N/A</v>
      </c>
      <c r="G50" s="17" t="e">
        <f t="shared" si="17"/>
        <v>#N/A</v>
      </c>
      <c r="H50" s="17" t="e">
        <f t="shared" si="17"/>
        <v>#N/A</v>
      </c>
      <c r="I50" s="17" t="e">
        <f t="shared" si="17"/>
        <v>#N/A</v>
      </c>
      <c r="J50" s="17" t="e">
        <f t="shared" si="17"/>
        <v>#N/A</v>
      </c>
    </row>
    <row r="51" spans="1:16">
      <c r="B51" s="19"/>
      <c r="C51" s="20"/>
    </row>
    <row r="52" spans="1:16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1:16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>
      <c r="A60" s="25"/>
      <c r="B60" s="25"/>
      <c r="C60" s="25" t="s">
        <v>14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16">
      <c r="A61" s="25"/>
      <c r="B61" s="25" t="s">
        <v>59</v>
      </c>
      <c r="C61" s="25" t="s">
        <v>58</v>
      </c>
      <c r="D61" s="25" t="s">
        <v>15</v>
      </c>
      <c r="E61" s="25" t="s">
        <v>16</v>
      </c>
      <c r="F61" s="25"/>
      <c r="G61" s="25" t="s">
        <v>79</v>
      </c>
      <c r="H61" s="25"/>
      <c r="I61" s="25"/>
      <c r="J61" s="25"/>
      <c r="K61" s="25"/>
      <c r="L61" s="25"/>
      <c r="M61" s="25"/>
      <c r="N61" s="25"/>
      <c r="O61" s="25"/>
      <c r="P61" s="25"/>
    </row>
    <row r="62" spans="1:16">
      <c r="A62" s="25"/>
      <c r="B62" s="25">
        <v>0</v>
      </c>
      <c r="C62" s="25">
        <v>3</v>
      </c>
      <c r="D62" s="25">
        <v>2</v>
      </c>
      <c r="E62" s="25">
        <v>1</v>
      </c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1:16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>
      <c r="A64" s="25"/>
      <c r="B64" s="25" t="s">
        <v>59</v>
      </c>
      <c r="C64" s="25" t="s">
        <v>20</v>
      </c>
      <c r="D64" s="25" t="s">
        <v>21</v>
      </c>
      <c r="E64" s="25" t="s">
        <v>19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>
      <c r="A65" s="25"/>
      <c r="B65" s="25">
        <v>0</v>
      </c>
      <c r="C65" s="25">
        <v>3</v>
      </c>
      <c r="D65" s="25">
        <v>2</v>
      </c>
      <c r="E65" s="25">
        <v>1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1:16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1:16">
      <c r="A67" s="25"/>
      <c r="B67" s="25"/>
      <c r="C67" s="25" t="s">
        <v>0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1:16">
      <c r="A68" s="25"/>
      <c r="B68" s="25" t="s">
        <v>59</v>
      </c>
      <c r="C68" s="25" t="s">
        <v>71</v>
      </c>
      <c r="D68" s="25" t="s">
        <v>72</v>
      </c>
      <c r="E68" s="25" t="s">
        <v>73</v>
      </c>
      <c r="F68" s="25" t="s">
        <v>74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>
      <c r="A69" s="25"/>
      <c r="B69" s="25">
        <v>0</v>
      </c>
      <c r="C69" s="25">
        <v>6</v>
      </c>
      <c r="D69" s="25">
        <v>5</v>
      </c>
      <c r="E69" s="25">
        <v>3</v>
      </c>
      <c r="F69" s="25">
        <v>0.4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1:16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1:16">
      <c r="A71" s="25"/>
      <c r="B71" s="25"/>
      <c r="C71" s="25" t="s">
        <v>1</v>
      </c>
      <c r="D71" s="25" t="s">
        <v>4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6">
      <c r="A72" s="25"/>
      <c r="B72" s="25" t="s">
        <v>59</v>
      </c>
      <c r="C72" s="25" t="s">
        <v>2</v>
      </c>
      <c r="D72" s="25" t="s">
        <v>12</v>
      </c>
      <c r="E72" s="25" t="s">
        <v>13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1:16">
      <c r="A73" s="25"/>
      <c r="B73" s="25">
        <v>0</v>
      </c>
      <c r="C73" s="25">
        <v>0</v>
      </c>
      <c r="D73" s="25">
        <v>-0.5</v>
      </c>
      <c r="E73" s="25">
        <v>-2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1:16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1:16">
      <c r="A75" s="25"/>
      <c r="B75" s="25"/>
      <c r="C75" s="25" t="s">
        <v>3</v>
      </c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1:16">
      <c r="A76" s="25"/>
      <c r="B76" s="25" t="s">
        <v>59</v>
      </c>
      <c r="C76" s="25" t="s">
        <v>60</v>
      </c>
      <c r="D76" s="25" t="s">
        <v>61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6">
      <c r="A77" s="25"/>
      <c r="B77" s="25">
        <v>0</v>
      </c>
      <c r="C77" s="25">
        <v>0.5</v>
      </c>
      <c r="D77" s="25">
        <v>0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1:16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1:16">
      <c r="A79" s="25"/>
      <c r="B79" s="25"/>
      <c r="C79" s="25" t="s">
        <v>5</v>
      </c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>
      <c r="A80" s="25"/>
      <c r="B80" s="25" t="s">
        <v>59</v>
      </c>
      <c r="C80" s="25" t="s">
        <v>87</v>
      </c>
      <c r="D80" s="25" t="s">
        <v>88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1:16">
      <c r="A81" s="25"/>
      <c r="B81" s="25">
        <v>0</v>
      </c>
      <c r="C81" s="25">
        <v>0</v>
      </c>
      <c r="D81" s="25">
        <v>-1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1:16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1:16">
      <c r="A83" s="25"/>
      <c r="B83" s="25"/>
      <c r="C83" s="25" t="s">
        <v>6</v>
      </c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1:16">
      <c r="A84" s="25"/>
      <c r="B84" s="25" t="s">
        <v>59</v>
      </c>
      <c r="C84" s="25" t="s">
        <v>2</v>
      </c>
      <c r="D84" s="25" t="s">
        <v>63</v>
      </c>
      <c r="E84" s="25" t="s">
        <v>10</v>
      </c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1:16">
      <c r="A85" s="25"/>
      <c r="B85" s="25">
        <v>0</v>
      </c>
      <c r="C85" s="25">
        <v>0</v>
      </c>
      <c r="D85" s="25">
        <v>-0.2</v>
      </c>
      <c r="E85" s="25">
        <v>-0.5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1:16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1:16">
      <c r="A87" s="25"/>
      <c r="B87" s="25"/>
      <c r="C87" s="25" t="s">
        <v>8</v>
      </c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1:16">
      <c r="A88" s="25"/>
      <c r="B88" s="25" t="s">
        <v>59</v>
      </c>
      <c r="C88" s="25" t="s">
        <v>11</v>
      </c>
      <c r="D88" s="25" t="s">
        <v>85</v>
      </c>
      <c r="E88" s="25" t="s">
        <v>86</v>
      </c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1:16">
      <c r="A89" s="25"/>
      <c r="B89" s="25">
        <v>0</v>
      </c>
      <c r="C89" s="25">
        <v>0.5</v>
      </c>
      <c r="D89" s="25">
        <v>0</v>
      </c>
      <c r="E89" s="25">
        <v>-0.5</v>
      </c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</row>
    <row r="90" spans="1:16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</row>
    <row r="91" spans="1:16">
      <c r="A91" s="25"/>
      <c r="B91" s="25"/>
      <c r="C91" s="25" t="s">
        <v>9</v>
      </c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>
      <c r="A92" s="25"/>
      <c r="B92" s="25" t="s">
        <v>59</v>
      </c>
      <c r="C92" s="25" t="s">
        <v>64</v>
      </c>
      <c r="D92" s="25" t="s">
        <v>89</v>
      </c>
      <c r="E92" s="25" t="s">
        <v>65</v>
      </c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1:16">
      <c r="A93" s="25"/>
      <c r="B93" s="25">
        <v>0</v>
      </c>
      <c r="C93" s="25">
        <v>0</v>
      </c>
      <c r="D93" s="25">
        <v>-0.2</v>
      </c>
      <c r="E93" s="25">
        <v>-0.5</v>
      </c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</row>
    <row r="94" spans="1:16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1:16">
      <c r="A95" s="25"/>
      <c r="B95" s="25"/>
      <c r="C95" s="25" t="s">
        <v>31</v>
      </c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1:16">
      <c r="A96" s="25"/>
      <c r="B96" s="25" t="s">
        <v>59</v>
      </c>
      <c r="C96" s="25" t="s">
        <v>66</v>
      </c>
      <c r="D96" s="25" t="s">
        <v>67</v>
      </c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1:16">
      <c r="A97" s="25"/>
      <c r="B97" s="25">
        <v>0</v>
      </c>
      <c r="C97" s="25">
        <v>0</v>
      </c>
      <c r="D97" s="25">
        <v>-0.5</v>
      </c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1:16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1:16">
      <c r="A99" s="25"/>
      <c r="B99" s="25"/>
      <c r="C99" s="25" t="s">
        <v>68</v>
      </c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</row>
    <row r="100" spans="1:16">
      <c r="A100" s="25"/>
      <c r="B100" s="25" t="s">
        <v>59</v>
      </c>
      <c r="C100" s="25" t="s">
        <v>69</v>
      </c>
      <c r="D100" s="25" t="s">
        <v>70</v>
      </c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</row>
    <row r="101" spans="1:16">
      <c r="A101" s="25"/>
      <c r="B101" s="25">
        <v>0</v>
      </c>
      <c r="C101" s="25">
        <v>0.2</v>
      </c>
      <c r="D101" s="25">
        <v>0.1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spans="1:16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1:16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1:16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1:16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</row>
    <row r="106" spans="1:16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</row>
    <row r="107" spans="1:16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1:16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1:16">
      <c r="A109" s="25"/>
      <c r="B109" s="25" t="s">
        <v>59</v>
      </c>
      <c r="C109" s="25">
        <v>0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spans="1:16">
      <c r="A110" s="25"/>
      <c r="B110" s="25" t="s">
        <v>101</v>
      </c>
      <c r="C110" s="25">
        <v>5.9</v>
      </c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spans="1:16">
      <c r="A111" s="25"/>
      <c r="B111" s="25" t="s">
        <v>102</v>
      </c>
      <c r="C111" s="25">
        <v>5.9</v>
      </c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  <row r="112" spans="1:16">
      <c r="A112" s="25"/>
      <c r="B112" s="25" t="s">
        <v>103</v>
      </c>
      <c r="C112" s="25">
        <v>2.2999999999999998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</row>
    <row r="113" spans="1:16">
      <c r="A113" s="25"/>
      <c r="B113" s="25" t="s">
        <v>104</v>
      </c>
      <c r="C113" s="25">
        <v>4.8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</row>
    <row r="114" spans="1:16">
      <c r="A114" s="25"/>
      <c r="B114" s="25" t="s">
        <v>105</v>
      </c>
      <c r="C114" s="25">
        <v>3.2</v>
      </c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</row>
    <row r="115" spans="1:16">
      <c r="A115" s="25"/>
      <c r="B115" s="25" t="s">
        <v>100</v>
      </c>
      <c r="C115" s="25">
        <v>5</v>
      </c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1:16">
      <c r="A116" s="25"/>
      <c r="B116" s="25"/>
      <c r="C116" s="25" t="s">
        <v>78</v>
      </c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1:16">
      <c r="A117" s="25"/>
      <c r="B117" s="25" t="s">
        <v>59</v>
      </c>
      <c r="C117" s="25" t="s">
        <v>81</v>
      </c>
      <c r="D117" s="25" t="s">
        <v>82</v>
      </c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spans="1:16">
      <c r="A118" s="25"/>
      <c r="B118" s="25">
        <v>0</v>
      </c>
      <c r="C118" s="25">
        <v>3</v>
      </c>
      <c r="D118" s="25">
        <v>0.5</v>
      </c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spans="1:16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spans="1:16">
      <c r="A120" s="25"/>
      <c r="B120" s="25" t="s">
        <v>107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1:16">
      <c r="A121" s="25"/>
      <c r="B121" s="25" t="s">
        <v>108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1:16">
      <c r="A122" s="25"/>
      <c r="B122" s="25" t="s">
        <v>109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1:16">
      <c r="A123" s="25"/>
      <c r="B123" s="25" t="s">
        <v>110</v>
      </c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1:16">
      <c r="A124" s="25"/>
      <c r="B124" s="25" t="s">
        <v>111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1:16">
      <c r="A125" s="25"/>
      <c r="B125" s="25" t="s">
        <v>112</v>
      </c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1:16">
      <c r="A126" s="25"/>
      <c r="B126" s="25" t="s">
        <v>113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1:16">
      <c r="A127" s="25"/>
      <c r="B127" s="25" t="s">
        <v>114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1:16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spans="1:16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spans="1:16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1:16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1:16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1:16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1:16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1:16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1:16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</row>
    <row r="137" spans="1:16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16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</row>
    <row r="139" spans="1:16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1:16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1:16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1:16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1:16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1:16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</row>
    <row r="145" spans="1:16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</row>
    <row r="146" spans="1:16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</row>
    <row r="147" spans="1:16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</row>
    <row r="148" spans="1:16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</row>
    <row r="149" spans="1:16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</row>
    <row r="150" spans="1:16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</row>
    <row r="151" spans="1:16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</row>
    <row r="152" spans="1:16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</row>
    <row r="153" spans="1:16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1:16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</row>
    <row r="155" spans="1:16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</row>
    <row r="156" spans="1:16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</row>
    <row r="157" spans="1:16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</row>
    <row r="158" spans="1:16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</row>
    <row r="159" spans="1:16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1:16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1:16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1:16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1:16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1:16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1:16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1:16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1:16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</row>
    <row r="168" spans="1:16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</row>
    <row r="169" spans="1:16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1:16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  <row r="171" spans="1:16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2" spans="1:16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</row>
    <row r="173" spans="1:16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</row>
    <row r="174" spans="1:16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</row>
    <row r="175" spans="1:16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</row>
    <row r="176" spans="1:16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</row>
    <row r="177" spans="1:16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1:16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1:16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</row>
    <row r="180" spans="1:16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</row>
    <row r="181" spans="1:16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</row>
    <row r="182" spans="1:16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1:16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</row>
    <row r="184" spans="1:16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</row>
    <row r="185" spans="1:16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1:16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7" spans="1:16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</row>
    <row r="188" spans="1:16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</row>
    <row r="189" spans="1:16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</row>
    <row r="190" spans="1:16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1:16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</row>
    <row r="192" spans="1:16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1:16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1:16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5" spans="1:16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1:16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</row>
    <row r="197" spans="1:16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</row>
    <row r="198" spans="1:16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</row>
    <row r="199" spans="1:16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</row>
    <row r="200" spans="1:16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</row>
    <row r="201" spans="1:16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</row>
    <row r="202" spans="1:16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</row>
    <row r="203" spans="1:16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</row>
    <row r="204" spans="1:16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</row>
    <row r="205" spans="1:16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</row>
    <row r="206" spans="1:16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</row>
    <row r="207" spans="1:16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</row>
    <row r="208" spans="1:16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</row>
    <row r="209" spans="1:16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</row>
    <row r="210" spans="1:16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</row>
    <row r="211" spans="1:16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</row>
    <row r="212" spans="1:16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</row>
    <row r="213" spans="1:16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</row>
    <row r="214" spans="1:16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</row>
    <row r="215" spans="1:16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</row>
    <row r="216" spans="1:16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</row>
    <row r="217" spans="1:16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</row>
    <row r="218" spans="1:16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</row>
    <row r="219" spans="1:16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</row>
    <row r="220" spans="1:16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</row>
    <row r="221" spans="1:16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</row>
    <row r="222" spans="1:16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</row>
    <row r="223" spans="1:16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</row>
    <row r="224" spans="1:16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spans="1:16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</row>
    <row r="226" spans="1:16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</row>
    <row r="227" spans="1:16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</row>
    <row r="228" spans="1:16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</row>
    <row r="229" spans="1:16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</row>
    <row r="230" spans="1:16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</row>
    <row r="231" spans="1:16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</row>
    <row r="232" spans="1:16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</row>
    <row r="233" spans="1:16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</row>
    <row r="234" spans="1:16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</row>
    <row r="235" spans="1:16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</row>
    <row r="236" spans="1:16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</row>
    <row r="237" spans="1:16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</row>
    <row r="238" spans="1:16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</row>
    <row r="239" spans="1:16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</row>
    <row r="240" spans="1:16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</row>
    <row r="241" spans="1:16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</row>
    <row r="242" spans="1:16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</row>
    <row r="243" spans="1:16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</row>
    <row r="244" spans="1:16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</row>
    <row r="245" spans="1:16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</row>
    <row r="246" spans="1:16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</row>
    <row r="247" spans="1:16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</row>
    <row r="248" spans="1:16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</row>
    <row r="249" spans="1:16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</row>
    <row r="250" spans="1:16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</row>
    <row r="251" spans="1:16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</row>
    <row r="252" spans="1:16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</row>
    <row r="253" spans="1:16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</row>
    <row r="254" spans="1:16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</row>
    <row r="255" spans="1:16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</row>
    <row r="256" spans="1:16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</row>
    <row r="257" spans="1:16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</row>
    <row r="258" spans="1:16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</row>
    <row r="259" spans="1:16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</row>
    <row r="260" spans="1:16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</row>
    <row r="261" spans="1:16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</row>
    <row r="262" spans="1:16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</row>
    <row r="263" spans="1:16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</row>
    <row r="264" spans="1:16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</row>
    <row r="265" spans="1:16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</row>
    <row r="266" spans="1:16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</row>
    <row r="267" spans="1:16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</row>
    <row r="268" spans="1:16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</row>
    <row r="269" spans="1:16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</row>
    <row r="270" spans="1:16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</row>
    <row r="271" spans="1:16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</row>
    <row r="272" spans="1:16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</row>
    <row r="273" spans="1:16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</row>
    <row r="274" spans="1:16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</row>
    <row r="275" spans="1:16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</row>
    <row r="276" spans="1:16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</row>
    <row r="277" spans="1:16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</row>
    <row r="278" spans="1:16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</row>
    <row r="279" spans="1:16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</row>
    <row r="280" spans="1:16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</row>
    <row r="281" spans="1:16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</row>
    <row r="282" spans="1:16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</row>
    <row r="283" spans="1:16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</row>
    <row r="284" spans="1:16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</row>
    <row r="285" spans="1:16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</row>
    <row r="286" spans="1:16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</row>
    <row r="287" spans="1:16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</row>
    <row r="288" spans="1:16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</row>
    <row r="289" spans="1:16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</row>
    <row r="290" spans="1:16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</row>
    <row r="291" spans="1:16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</row>
    <row r="292" spans="1:16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</row>
    <row r="293" spans="1:16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</row>
    <row r="294" spans="1:16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</row>
    <row r="295" spans="1:16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</row>
    <row r="296" spans="1:16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</row>
    <row r="297" spans="1:16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</row>
    <row r="298" spans="1:16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</row>
    <row r="299" spans="1:16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</row>
    <row r="300" spans="1:16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</row>
    <row r="301" spans="1:16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</row>
    <row r="302" spans="1:16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</row>
    <row r="303" spans="1:16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</row>
    <row r="304" spans="1:16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</row>
    <row r="305" spans="1:16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</row>
    <row r="306" spans="1:16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</row>
    <row r="307" spans="1:16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</row>
    <row r="308" spans="1:16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</row>
    <row r="309" spans="1:16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</row>
    <row r="310" spans="1:16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</row>
    <row r="311" spans="1:16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</row>
    <row r="312" spans="1:16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</row>
    <row r="313" spans="1:16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</row>
    <row r="314" spans="1:16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</row>
    <row r="315" spans="1:16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</row>
    <row r="316" spans="1:16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</row>
    <row r="317" spans="1:16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</row>
    <row r="318" spans="1:16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</row>
    <row r="319" spans="1:16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</row>
    <row r="320" spans="1:16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</row>
    <row r="321" spans="1:16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</row>
    <row r="322" spans="1:16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</row>
    <row r="323" spans="1:16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</row>
    <row r="324" spans="1:16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</row>
    <row r="325" spans="1:16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</row>
    <row r="326" spans="1:16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</row>
    <row r="327" spans="1:16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</row>
    <row r="328" spans="1:16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</row>
    <row r="329" spans="1:16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</row>
    <row r="330" spans="1:16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</row>
    <row r="331" spans="1:16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</row>
    <row r="332" spans="1:16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</row>
    <row r="333" spans="1:16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</row>
    <row r="334" spans="1:16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</row>
    <row r="335" spans="1:16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</row>
    <row r="336" spans="1:16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</row>
    <row r="337" spans="1:16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</row>
    <row r="338" spans="1:16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</row>
    <row r="339" spans="1:16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</row>
    <row r="340" spans="1:16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</row>
    <row r="341" spans="1:16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</row>
    <row r="342" spans="1:16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</row>
    <row r="343" spans="1:16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</row>
    <row r="344" spans="1:16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</row>
    <row r="345" spans="1:16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</row>
    <row r="346" spans="1:16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</row>
    <row r="347" spans="1:16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</row>
    <row r="348" spans="1:16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</row>
    <row r="349" spans="1:16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</row>
    <row r="350" spans="1:16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</row>
    <row r="351" spans="1:16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</row>
    <row r="352" spans="1:16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</row>
    <row r="353" spans="1:16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</row>
    <row r="354" spans="1:16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</row>
    <row r="355" spans="1:16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</row>
    <row r="356" spans="1:16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</row>
    <row r="357" spans="1:16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</row>
    <row r="358" spans="1:16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</row>
    <row r="359" spans="1:16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</row>
    <row r="360" spans="1:16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</row>
    <row r="361" spans="1:16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</row>
    <row r="362" spans="1:16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</row>
    <row r="363" spans="1:16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</row>
    <row r="364" spans="1:16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</row>
    <row r="365" spans="1:16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</row>
    <row r="366" spans="1:16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</row>
    <row r="367" spans="1:16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</row>
    <row r="368" spans="1:16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</row>
    <row r="369" spans="1:16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</row>
    <row r="370" spans="1:16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</row>
    <row r="371" spans="1:16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</row>
    <row r="372" spans="1:16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</row>
    <row r="373" spans="1:16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</row>
    <row r="374" spans="1:16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</row>
    <row r="375" spans="1:16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</row>
    <row r="376" spans="1:16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</row>
    <row r="377" spans="1:16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</row>
    <row r="378" spans="1:16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</row>
    <row r="379" spans="1:16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</row>
    <row r="380" spans="1:16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</row>
    <row r="381" spans="1:16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</row>
    <row r="382" spans="1:16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</row>
    <row r="383" spans="1:16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</row>
    <row r="384" spans="1:16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</row>
    <row r="385" spans="1:16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</row>
    <row r="386" spans="1:16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</row>
    <row r="387" spans="1:16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</row>
    <row r="388" spans="1:16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</row>
    <row r="389" spans="1:16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</row>
    <row r="390" spans="1:16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</row>
    <row r="391" spans="1:16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</row>
    <row r="392" spans="1:16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</row>
    <row r="393" spans="1:16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</row>
    <row r="394" spans="1:16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</row>
    <row r="395" spans="1:16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</row>
    <row r="396" spans="1:16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</row>
    <row r="397" spans="1:16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</row>
    <row r="398" spans="1:16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</row>
    <row r="399" spans="1:16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</row>
    <row r="400" spans="1:16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</row>
    <row r="401" spans="1:16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</row>
  </sheetData>
  <sheetProtection password="C2C2" sheet="1" objects="1" scenarios="1" selectLockedCells="1"/>
  <mergeCells count="9">
    <mergeCell ref="H43:I43"/>
    <mergeCell ref="A44:C44"/>
    <mergeCell ref="A46:A49"/>
    <mergeCell ref="A1:I1"/>
    <mergeCell ref="A22:A39"/>
    <mergeCell ref="C3:E3"/>
    <mergeCell ref="C5:E5"/>
    <mergeCell ref="B20:D20"/>
    <mergeCell ref="A8:A14"/>
  </mergeCells>
  <dataValidations count="14">
    <dataValidation type="list" allowBlank="1" showInputMessage="1" showErrorMessage="1" sqref="C26:J26">
      <formula1>$B$96:$D$96</formula1>
    </dataValidation>
    <dataValidation type="list" allowBlank="1" showInputMessage="1" showErrorMessage="1" sqref="C28:J28">
      <formula1>$B$80:$E$80</formula1>
    </dataValidation>
    <dataValidation type="list" allowBlank="1" showInputMessage="1" showErrorMessage="1" sqref="C30:J30 C32:J32">
      <formula1>$B$84:$E$84</formula1>
    </dataValidation>
    <dataValidation type="list" allowBlank="1" showInputMessage="1" showErrorMessage="1" sqref="C34:J34">
      <formula1>$B$88:$E$88</formula1>
    </dataValidation>
    <dataValidation type="list" allowBlank="1" showInputMessage="1" showErrorMessage="1" sqref="C36:J36">
      <formula1>$B$92:$E$92</formula1>
    </dataValidation>
    <dataValidation type="list" allowBlank="1" showInputMessage="1" showErrorMessage="1" sqref="C38:J38">
      <formula1>$B$100:$D$100</formula1>
    </dataValidation>
    <dataValidation type="list" allowBlank="1" showInputMessage="1" showErrorMessage="1" sqref="C48:J48">
      <formula1>$B$64:$D$64</formula1>
    </dataValidation>
    <dataValidation type="list" allowBlank="1" showInputMessage="1" showErrorMessage="1" sqref="C46:J46">
      <formula1>$B$109:$B$115</formula1>
    </dataValidation>
    <dataValidation type="list" allowBlank="1" showInputMessage="1" showErrorMessage="1" sqref="C8:J8">
      <formula1>$B$61:$E$61</formula1>
    </dataValidation>
    <dataValidation type="list" allowBlank="1" showInputMessage="1" showErrorMessage="1" sqref="C10:J10 C12:J12">
      <formula1>$B$64:$E$64</formula1>
    </dataValidation>
    <dataValidation type="list" allowBlank="1" showInputMessage="1" showErrorMessage="1" sqref="C22:J22">
      <formula1>$B$68:$F$68</formula1>
    </dataValidation>
    <dataValidation type="list" allowBlank="1" showInputMessage="1" showErrorMessage="1" sqref="C24:J24">
      <formula1>$B$72:$E$72</formula1>
    </dataValidation>
    <dataValidation type="list" allowBlank="1" showInputMessage="1" showErrorMessage="1" sqref="C14:J14">
      <formula1>$B$117:$D$117</formula1>
    </dataValidation>
    <dataValidation type="list" allowBlank="1" showInputMessage="1" showErrorMessage="1" sqref="C5:E5">
      <formula1>$B$120:$B$127</formula1>
    </dataValidation>
  </dataValidations>
  <pageMargins left="0.45" right="0.45" top="0.25" bottom="0.2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Impact-Bank</vt:lpstr>
      <vt:lpstr>MitBank</vt:lpstr>
      <vt:lpstr>Impact-PRM</vt:lpstr>
      <vt:lpstr>'Impact-Bank'!Print_Area</vt:lpstr>
      <vt:lpstr>'Impact-PRM'!Print_Area</vt:lpstr>
      <vt:lpstr>'Impact-Bank'!Print_Titles</vt:lpstr>
      <vt:lpstr>'Impact-PRM'!Print_Titles</vt:lpstr>
      <vt:lpstr>MitBank!Print_Titles</vt:lpstr>
    </vt:vector>
  </TitlesOfParts>
  <Company>USACE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B2ODSSDP</dc:creator>
  <cp:lastModifiedBy>B2ODSBAA</cp:lastModifiedBy>
  <cp:lastPrinted>2015-07-10T17:43:52Z</cp:lastPrinted>
  <dcterms:created xsi:type="dcterms:W3CDTF">2015-03-28T12:42:30Z</dcterms:created>
  <dcterms:modified xsi:type="dcterms:W3CDTF">2015-10-09T16:51:12Z</dcterms:modified>
</cp:coreProperties>
</file>